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.8.27总成绩汇总表" sheetId="9" r:id="rId1"/>
  </sheets>
  <definedNames>
    <definedName name="_xlnm._FilterDatabase" localSheetId="0" hidden="1">'2022.8.27总成绩汇总表'!#REF!</definedName>
    <definedName name="_xlnm.Print_Titles" localSheetId="0">'2022.8.27总成绩汇总表'!$2:$2</definedName>
  </definedNames>
  <calcPr calcId="144525"/>
</workbook>
</file>

<file path=xl/sharedStrings.xml><?xml version="1.0" encoding="utf-8"?>
<sst xmlns="http://schemas.openxmlformats.org/spreadsheetml/2006/main" count="274" uniqueCount="147">
  <si>
    <t>建湖县医疗卫生事业单位2022年公开招聘拟入围体检考察人员名单</t>
  </si>
  <si>
    <t>序号</t>
  </si>
  <si>
    <t>报考类别</t>
  </si>
  <si>
    <t>报考职位</t>
  </si>
  <si>
    <t>姓名</t>
  </si>
  <si>
    <r>
      <rPr>
        <b/>
        <sz val="10"/>
        <color theme="1"/>
        <rFont val="宋体"/>
        <charset val="134"/>
        <scheme val="minor"/>
      </rPr>
      <t>准考证号</t>
    </r>
    <r>
      <rPr>
        <b/>
        <sz val="10"/>
        <rFont val="宋体"/>
        <charset val="134"/>
        <scheme val="minor"/>
      </rPr>
      <t>(13位)</t>
    </r>
  </si>
  <si>
    <t>笔试成绩</t>
  </si>
  <si>
    <t>笔试折算分（占60%）</t>
  </si>
  <si>
    <t>面试
成绩</t>
  </si>
  <si>
    <t>面试折算分（占40%）</t>
  </si>
  <si>
    <t>总成绩合计</t>
  </si>
  <si>
    <t>总成绩排名</t>
  </si>
  <si>
    <t>是否入围体检考察</t>
  </si>
  <si>
    <t>备注</t>
  </si>
  <si>
    <t>乡镇</t>
  </si>
  <si>
    <t>镇级—12—护理学、护理（男性）</t>
  </si>
  <si>
    <t>刘显阳</t>
  </si>
  <si>
    <t>0813092500660</t>
  </si>
  <si>
    <t>是</t>
  </si>
  <si>
    <t>朱建晨</t>
  </si>
  <si>
    <t>0813092500659</t>
  </si>
  <si>
    <t>县直</t>
  </si>
  <si>
    <t>县直—1—护理学</t>
  </si>
  <si>
    <t>郭蓉蓉</t>
  </si>
  <si>
    <t>0813092500652</t>
  </si>
  <si>
    <t>备案制</t>
  </si>
  <si>
    <t>备案制—3—护理学、护理、助产</t>
  </si>
  <si>
    <t>张晓晨</t>
  </si>
  <si>
    <t>0813092500491</t>
  </si>
  <si>
    <t>杨芹</t>
  </si>
  <si>
    <t>0813092500624</t>
  </si>
  <si>
    <t>刘佳</t>
  </si>
  <si>
    <t>0813092500371</t>
  </si>
  <si>
    <t>何祥英</t>
  </si>
  <si>
    <t>0813092500387</t>
  </si>
  <si>
    <t>吴彤</t>
  </si>
  <si>
    <t>0813092500508</t>
  </si>
  <si>
    <t>张娟娟</t>
  </si>
  <si>
    <t>0813092500524</t>
  </si>
  <si>
    <t>田萍</t>
  </si>
  <si>
    <t>0813092500456</t>
  </si>
  <si>
    <t>夏玲玲</t>
  </si>
  <si>
    <t>0813092500411</t>
  </si>
  <si>
    <t>杨静</t>
  </si>
  <si>
    <t>0813092500367</t>
  </si>
  <si>
    <t>曹万云</t>
  </si>
  <si>
    <t>0813092500342</t>
  </si>
  <si>
    <t>徐莹</t>
  </si>
  <si>
    <t>0813092500326</t>
  </si>
  <si>
    <t>左清清</t>
  </si>
  <si>
    <t>0813092500328</t>
  </si>
  <si>
    <t>柏蓉蓉</t>
  </si>
  <si>
    <t>0813092500478</t>
  </si>
  <si>
    <t>李嘉欣</t>
  </si>
  <si>
    <t>0813092500566</t>
  </si>
  <si>
    <t>甘紫娟</t>
  </si>
  <si>
    <t>0813092500647</t>
  </si>
  <si>
    <t>2022届定向医学生</t>
  </si>
  <si>
    <t>定向—1—本科—临床医学</t>
  </si>
  <si>
    <t>彭玉</t>
  </si>
  <si>
    <t>0813092500012</t>
  </si>
  <si>
    <t>刘珊</t>
  </si>
  <si>
    <t>0813092500013</t>
  </si>
  <si>
    <t>定向—2—专科—临床医学</t>
  </si>
  <si>
    <t>金安可</t>
  </si>
  <si>
    <t>0813092500014</t>
  </si>
  <si>
    <t>崔灿</t>
  </si>
  <si>
    <t>0813092500015</t>
  </si>
  <si>
    <t>王京</t>
  </si>
  <si>
    <t>0813092500017</t>
  </si>
  <si>
    <t>镇级—2—专科—临床医学</t>
  </si>
  <si>
    <t>刘驰敏</t>
  </si>
  <si>
    <t>0813092500022</t>
  </si>
  <si>
    <t>镇级—3—专科—临床医学（2022年毕业生）</t>
  </si>
  <si>
    <t>顾光旭</t>
  </si>
  <si>
    <t>0813092500027</t>
  </si>
  <si>
    <t>定向—3—专科—预防医学</t>
  </si>
  <si>
    <t>冯琪越</t>
  </si>
  <si>
    <t>0813092500104</t>
  </si>
  <si>
    <t>陆欣宇</t>
  </si>
  <si>
    <t>0813092500105</t>
  </si>
  <si>
    <t>镇级—7—预防医学</t>
  </si>
  <si>
    <t>薛家劲</t>
  </si>
  <si>
    <t>0813092500109</t>
  </si>
  <si>
    <t>朱清鎔</t>
  </si>
  <si>
    <t>0813092500115</t>
  </si>
  <si>
    <t>备案制—4—康复治疗技术、中医康复技术</t>
  </si>
  <si>
    <t>张庆</t>
  </si>
  <si>
    <t>0813092500236</t>
  </si>
  <si>
    <t>陈婷</t>
  </si>
  <si>
    <t>0813092500270</t>
  </si>
  <si>
    <t>备案制—10—医学影像技术</t>
  </si>
  <si>
    <t>秦雨</t>
  </si>
  <si>
    <t>0813092500070</t>
  </si>
  <si>
    <t>蒋光芝</t>
  </si>
  <si>
    <t>0813092500093</t>
  </si>
  <si>
    <t>备案制—11—卫生事业管理、公共事业管理（卫生事业管理）、社会医学与卫生事业管理、预防医学</t>
  </si>
  <si>
    <t>钱书豪</t>
  </si>
  <si>
    <t>0813092500172</t>
  </si>
  <si>
    <t>县直—2—医学检验（技术）、卫生检验与检疫（2022年毕业生）</t>
  </si>
  <si>
    <t>潘玉皓</t>
  </si>
  <si>
    <t>0813092500204</t>
  </si>
  <si>
    <t>备案制—5—本科—医学检验（技术）</t>
  </si>
  <si>
    <t>杨悦</t>
  </si>
  <si>
    <t>0813092500180</t>
  </si>
  <si>
    <t>镇级—11—医学检验、医学检验技术（2022年毕业生）</t>
  </si>
  <si>
    <t>张颖</t>
  </si>
  <si>
    <t>0813092500222</t>
  </si>
  <si>
    <t>张莹</t>
  </si>
  <si>
    <t>0813092500218</t>
  </si>
  <si>
    <t>备案制—6—专科—医学检验（技术）</t>
  </si>
  <si>
    <t>周悦</t>
  </si>
  <si>
    <t>0813092500188</t>
  </si>
  <si>
    <t>祁彦明</t>
  </si>
  <si>
    <t>0813092500185</t>
  </si>
  <si>
    <t>镇级—10—中药学、中药（2022年毕业生）</t>
  </si>
  <si>
    <t>刘俊杰</t>
  </si>
  <si>
    <t>0813092500233</t>
  </si>
  <si>
    <t>备案制—7—本科—中药学、中药资源与开发、中药、中药制药</t>
  </si>
  <si>
    <t>桑晶晶</t>
  </si>
  <si>
    <t>0813092500224</t>
  </si>
  <si>
    <t>备案制—8—专科—中药学、中药资源与开发、中药、中药制药</t>
  </si>
  <si>
    <t>徐金璐</t>
  </si>
  <si>
    <t>0813092500226</t>
  </si>
  <si>
    <t>镇级—9—药学、药物制剂（2022年毕业生）</t>
  </si>
  <si>
    <t>朱霖</t>
  </si>
  <si>
    <t>0813092500149</t>
  </si>
  <si>
    <t>徐建</t>
  </si>
  <si>
    <t>0813092500158</t>
  </si>
  <si>
    <t>吴华妍</t>
  </si>
  <si>
    <t>0813092500150</t>
  </si>
  <si>
    <t>备案制—9—药学</t>
  </si>
  <si>
    <t>商冬冬</t>
  </si>
  <si>
    <t>0813092500131</t>
  </si>
  <si>
    <t>备案制—12—法学、法医学</t>
  </si>
  <si>
    <t>夏文安</t>
  </si>
  <si>
    <t>0813092500672</t>
  </si>
  <si>
    <t>备案制—13—会计学、财务管理、财务会计与审计、审计学、会计</t>
  </si>
  <si>
    <t>高源</t>
  </si>
  <si>
    <t>0813092500763</t>
  </si>
  <si>
    <t>王璟</t>
  </si>
  <si>
    <t>0813092500752</t>
  </si>
  <si>
    <t>备案制—14—计算机及应用、信息管理与信息系统、计算机科学与技术、计算机技术及应用、软件工程</t>
  </si>
  <si>
    <t>陈丹</t>
  </si>
  <si>
    <t>0813092500700</t>
  </si>
  <si>
    <t>夏智军</t>
  </si>
  <si>
    <t>0813092500682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</si>
</sst>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pane ySplit="2" topLeftCell="A3" activePane="bottomLeft" state="frozen"/>
      <selection/>
      <selection pane="bottomLeft" activeCell="P9" sqref="P9"/>
    </sheetView>
  </sheetViews>
  <sheetFormatPr defaultColWidth="9" defaultRowHeight="21.95" customHeight="1"/>
  <cols>
    <col min="1" max="1" width="4.625" style="5" customWidth="1"/>
    <col min="2" max="2" width="12.3666666666667" style="5" customWidth="1"/>
    <col min="3" max="3" width="29" style="6" customWidth="1"/>
    <col min="4" max="4" width="8.25833333333333" style="5" customWidth="1"/>
    <col min="5" max="5" width="21.0916666666667" style="5" customWidth="1"/>
    <col min="6" max="6" width="5.625" style="2" customWidth="1"/>
    <col min="7" max="7" width="9.375" style="2" customWidth="1"/>
    <col min="8" max="8" width="7.125" style="7" customWidth="1"/>
    <col min="9" max="9" width="9.875" style="8" customWidth="1"/>
    <col min="10" max="10" width="7.125" style="8" customWidth="1"/>
    <col min="11" max="11" width="6.09166666666667" style="7" customWidth="1"/>
    <col min="12" max="12" width="7.81666666666667" style="8" customWidth="1"/>
    <col min="13" max="13" width="7.275" style="2" customWidth="1"/>
    <col min="14" max="16384" width="9" style="2"/>
  </cols>
  <sheetData>
    <row r="1" ht="28" customHeight="1" spans="1:13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10"/>
      <c r="L1" s="9"/>
      <c r="M1" s="9"/>
    </row>
    <row r="2" s="1" customFormat="1" ht="41" customHeight="1" spans="1:13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14" t="s">
        <v>9</v>
      </c>
      <c r="J2" s="14" t="s">
        <v>10</v>
      </c>
      <c r="K2" s="16" t="s">
        <v>11</v>
      </c>
      <c r="L2" s="14" t="s">
        <v>12</v>
      </c>
      <c r="M2" s="14" t="s">
        <v>13</v>
      </c>
    </row>
    <row r="3" s="2" customFormat="1" customHeight="1" spans="1:13">
      <c r="A3" s="17">
        <v>1</v>
      </c>
      <c r="B3" s="17" t="s">
        <v>14</v>
      </c>
      <c r="C3" s="18" t="s">
        <v>15</v>
      </c>
      <c r="D3" s="17" t="s">
        <v>16</v>
      </c>
      <c r="E3" s="19" t="s">
        <v>17</v>
      </c>
      <c r="F3" s="20">
        <v>75</v>
      </c>
      <c r="G3" s="21">
        <f t="shared" ref="G3:G54" si="0">F3*0.6</f>
        <v>45</v>
      </c>
      <c r="H3" s="22">
        <v>80.63</v>
      </c>
      <c r="I3" s="21">
        <f t="shared" ref="I3:I54" si="1">H3*0.4</f>
        <v>32.252</v>
      </c>
      <c r="J3" s="21">
        <f t="shared" ref="J3:J54" si="2">G3+I3</f>
        <v>77.252</v>
      </c>
      <c r="K3" s="22">
        <v>1</v>
      </c>
      <c r="L3" s="20" t="s">
        <v>18</v>
      </c>
      <c r="M3" s="29"/>
    </row>
    <row r="4" s="2" customFormat="1" customHeight="1" spans="1:13">
      <c r="A4" s="17">
        <v>2</v>
      </c>
      <c r="B4" s="17" t="s">
        <v>14</v>
      </c>
      <c r="C4" s="18" t="s">
        <v>15</v>
      </c>
      <c r="D4" s="17" t="s">
        <v>19</v>
      </c>
      <c r="E4" s="19" t="s">
        <v>20</v>
      </c>
      <c r="F4" s="20">
        <v>74</v>
      </c>
      <c r="G4" s="21">
        <f t="shared" si="0"/>
        <v>44.4</v>
      </c>
      <c r="H4" s="23">
        <v>80.4</v>
      </c>
      <c r="I4" s="21">
        <f t="shared" si="1"/>
        <v>32.16</v>
      </c>
      <c r="J4" s="21">
        <f t="shared" si="2"/>
        <v>76.56</v>
      </c>
      <c r="K4" s="22">
        <v>2</v>
      </c>
      <c r="L4" s="20" t="s">
        <v>18</v>
      </c>
      <c r="M4" s="29"/>
    </row>
    <row r="5" s="2" customFormat="1" customHeight="1" spans="1:13">
      <c r="A5" s="17">
        <v>3</v>
      </c>
      <c r="B5" s="17" t="s">
        <v>21</v>
      </c>
      <c r="C5" s="18" t="s">
        <v>22</v>
      </c>
      <c r="D5" s="17" t="s">
        <v>23</v>
      </c>
      <c r="E5" s="19" t="s">
        <v>24</v>
      </c>
      <c r="F5" s="20">
        <v>78</v>
      </c>
      <c r="G5" s="21">
        <f t="shared" si="0"/>
        <v>46.8</v>
      </c>
      <c r="H5" s="23">
        <v>88.8</v>
      </c>
      <c r="I5" s="21">
        <f t="shared" si="1"/>
        <v>35.52</v>
      </c>
      <c r="J5" s="21">
        <f t="shared" si="2"/>
        <v>82.32</v>
      </c>
      <c r="K5" s="22">
        <v>1</v>
      </c>
      <c r="L5" s="20" t="s">
        <v>18</v>
      </c>
      <c r="M5" s="29"/>
    </row>
    <row r="6" s="2" customFormat="1" customHeight="1" spans="1:13">
      <c r="A6" s="17">
        <v>4</v>
      </c>
      <c r="B6" s="24" t="s">
        <v>25</v>
      </c>
      <c r="C6" s="25" t="s">
        <v>26</v>
      </c>
      <c r="D6" s="24" t="s">
        <v>27</v>
      </c>
      <c r="E6" s="26" t="s">
        <v>28</v>
      </c>
      <c r="F6" s="22">
        <v>87</v>
      </c>
      <c r="G6" s="21">
        <f t="shared" si="0"/>
        <v>52.2</v>
      </c>
      <c r="H6" s="22">
        <v>89.08</v>
      </c>
      <c r="I6" s="21">
        <f t="shared" si="1"/>
        <v>35.632</v>
      </c>
      <c r="J6" s="21">
        <f t="shared" si="2"/>
        <v>87.832</v>
      </c>
      <c r="K6" s="22">
        <f t="shared" ref="K6:K27" si="3">_xlfn.RANK.EQ(J6,$J$6:$J$20,0)</f>
        <v>1</v>
      </c>
      <c r="L6" s="22" t="s">
        <v>18</v>
      </c>
      <c r="M6" s="30"/>
    </row>
    <row r="7" s="2" customFormat="1" customHeight="1" spans="1:13">
      <c r="A7" s="17">
        <v>5</v>
      </c>
      <c r="B7" s="24" t="s">
        <v>25</v>
      </c>
      <c r="C7" s="25" t="s">
        <v>26</v>
      </c>
      <c r="D7" s="24" t="s">
        <v>29</v>
      </c>
      <c r="E7" s="26" t="s">
        <v>30</v>
      </c>
      <c r="F7" s="22">
        <v>86</v>
      </c>
      <c r="G7" s="21">
        <f t="shared" si="0"/>
        <v>51.6</v>
      </c>
      <c r="H7" s="22">
        <v>86.98</v>
      </c>
      <c r="I7" s="21">
        <f t="shared" si="1"/>
        <v>34.792</v>
      </c>
      <c r="J7" s="21">
        <f t="shared" si="2"/>
        <v>86.392</v>
      </c>
      <c r="K7" s="22">
        <f t="shared" si="3"/>
        <v>2</v>
      </c>
      <c r="L7" s="22" t="s">
        <v>18</v>
      </c>
      <c r="M7" s="30"/>
    </row>
    <row r="8" s="2" customFormat="1" customHeight="1" spans="1:13">
      <c r="A8" s="17">
        <v>6</v>
      </c>
      <c r="B8" s="24" t="s">
        <v>25</v>
      </c>
      <c r="C8" s="25" t="s">
        <v>26</v>
      </c>
      <c r="D8" s="24" t="s">
        <v>31</v>
      </c>
      <c r="E8" s="26" t="s">
        <v>32</v>
      </c>
      <c r="F8" s="22">
        <v>85</v>
      </c>
      <c r="G8" s="21">
        <f t="shared" si="0"/>
        <v>51</v>
      </c>
      <c r="H8" s="22">
        <v>86.63</v>
      </c>
      <c r="I8" s="21">
        <f t="shared" si="1"/>
        <v>34.652</v>
      </c>
      <c r="J8" s="21">
        <f t="shared" si="2"/>
        <v>85.652</v>
      </c>
      <c r="K8" s="22">
        <f t="shared" si="3"/>
        <v>3</v>
      </c>
      <c r="L8" s="22" t="s">
        <v>18</v>
      </c>
      <c r="M8" s="30"/>
    </row>
    <row r="9" s="2" customFormat="1" customHeight="1" spans="1:13">
      <c r="A9" s="17">
        <v>7</v>
      </c>
      <c r="B9" s="24" t="s">
        <v>25</v>
      </c>
      <c r="C9" s="25" t="s">
        <v>26</v>
      </c>
      <c r="D9" s="24" t="s">
        <v>33</v>
      </c>
      <c r="E9" s="26" t="s">
        <v>34</v>
      </c>
      <c r="F9" s="22">
        <v>85</v>
      </c>
      <c r="G9" s="21">
        <f t="shared" si="0"/>
        <v>51</v>
      </c>
      <c r="H9" s="22">
        <v>84.88</v>
      </c>
      <c r="I9" s="21">
        <f t="shared" si="1"/>
        <v>33.952</v>
      </c>
      <c r="J9" s="21">
        <f t="shared" si="2"/>
        <v>84.952</v>
      </c>
      <c r="K9" s="22">
        <f t="shared" si="3"/>
        <v>4</v>
      </c>
      <c r="L9" s="22" t="s">
        <v>18</v>
      </c>
      <c r="M9" s="30"/>
    </row>
    <row r="10" s="2" customFormat="1" customHeight="1" spans="1:13">
      <c r="A10" s="17">
        <v>8</v>
      </c>
      <c r="B10" s="24" t="s">
        <v>25</v>
      </c>
      <c r="C10" s="25" t="s">
        <v>26</v>
      </c>
      <c r="D10" s="24" t="s">
        <v>35</v>
      </c>
      <c r="E10" s="26" t="s">
        <v>36</v>
      </c>
      <c r="F10" s="22">
        <v>87</v>
      </c>
      <c r="G10" s="21">
        <f t="shared" si="0"/>
        <v>52.2</v>
      </c>
      <c r="H10" s="22">
        <v>81.65</v>
      </c>
      <c r="I10" s="21">
        <f t="shared" si="1"/>
        <v>32.66</v>
      </c>
      <c r="J10" s="21">
        <f t="shared" si="2"/>
        <v>84.86</v>
      </c>
      <c r="K10" s="22">
        <f t="shared" si="3"/>
        <v>5</v>
      </c>
      <c r="L10" s="22" t="s">
        <v>18</v>
      </c>
      <c r="M10" s="30"/>
    </row>
    <row r="11" s="2" customFormat="1" customHeight="1" spans="1:13">
      <c r="A11" s="17">
        <v>9</v>
      </c>
      <c r="B11" s="24" t="s">
        <v>25</v>
      </c>
      <c r="C11" s="25" t="s">
        <v>26</v>
      </c>
      <c r="D11" s="24" t="s">
        <v>37</v>
      </c>
      <c r="E11" s="26" t="s">
        <v>38</v>
      </c>
      <c r="F11" s="22">
        <v>82</v>
      </c>
      <c r="G11" s="21">
        <f t="shared" si="0"/>
        <v>49.2</v>
      </c>
      <c r="H11" s="23">
        <v>88.9</v>
      </c>
      <c r="I11" s="21">
        <f t="shared" si="1"/>
        <v>35.56</v>
      </c>
      <c r="J11" s="21">
        <f t="shared" si="2"/>
        <v>84.76</v>
      </c>
      <c r="K11" s="22">
        <f t="shared" si="3"/>
        <v>6</v>
      </c>
      <c r="L11" s="22" t="s">
        <v>18</v>
      </c>
      <c r="M11" s="30"/>
    </row>
    <row r="12" s="2" customFormat="1" customHeight="1" spans="1:13">
      <c r="A12" s="17">
        <v>10</v>
      </c>
      <c r="B12" s="24" t="s">
        <v>25</v>
      </c>
      <c r="C12" s="25" t="s">
        <v>26</v>
      </c>
      <c r="D12" s="24" t="s">
        <v>39</v>
      </c>
      <c r="E12" s="26" t="s">
        <v>40</v>
      </c>
      <c r="F12" s="22">
        <v>81</v>
      </c>
      <c r="G12" s="21">
        <f t="shared" si="0"/>
        <v>48.6</v>
      </c>
      <c r="H12" s="22">
        <v>86.63</v>
      </c>
      <c r="I12" s="21">
        <f t="shared" si="1"/>
        <v>34.652</v>
      </c>
      <c r="J12" s="21">
        <f t="shared" si="2"/>
        <v>83.252</v>
      </c>
      <c r="K12" s="22">
        <f t="shared" si="3"/>
        <v>7</v>
      </c>
      <c r="L12" s="22" t="s">
        <v>18</v>
      </c>
      <c r="M12" s="30"/>
    </row>
    <row r="13" s="2" customFormat="1" customHeight="1" spans="1:13">
      <c r="A13" s="17">
        <v>11</v>
      </c>
      <c r="B13" s="24" t="s">
        <v>25</v>
      </c>
      <c r="C13" s="25" t="s">
        <v>26</v>
      </c>
      <c r="D13" s="24" t="s">
        <v>41</v>
      </c>
      <c r="E13" s="26" t="s">
        <v>42</v>
      </c>
      <c r="F13" s="22">
        <v>78</v>
      </c>
      <c r="G13" s="27">
        <f t="shared" si="0"/>
        <v>46.8</v>
      </c>
      <c r="H13" s="22">
        <v>89.33</v>
      </c>
      <c r="I13" s="23">
        <f t="shared" si="1"/>
        <v>35.732</v>
      </c>
      <c r="J13" s="27">
        <f t="shared" si="2"/>
        <v>82.532</v>
      </c>
      <c r="K13" s="22">
        <f t="shared" si="3"/>
        <v>8</v>
      </c>
      <c r="L13" s="22" t="s">
        <v>18</v>
      </c>
      <c r="M13" s="30"/>
    </row>
    <row r="14" s="2" customFormat="1" customHeight="1" spans="1:13">
      <c r="A14" s="17">
        <v>12</v>
      </c>
      <c r="B14" s="24" t="s">
        <v>25</v>
      </c>
      <c r="C14" s="25" t="s">
        <v>26</v>
      </c>
      <c r="D14" s="24" t="s">
        <v>43</v>
      </c>
      <c r="E14" s="26" t="s">
        <v>44</v>
      </c>
      <c r="F14" s="22">
        <v>82</v>
      </c>
      <c r="G14" s="21">
        <f t="shared" si="0"/>
        <v>49.2</v>
      </c>
      <c r="H14" s="23">
        <v>83</v>
      </c>
      <c r="I14" s="21">
        <f t="shared" si="1"/>
        <v>33.2</v>
      </c>
      <c r="J14" s="21">
        <f t="shared" si="2"/>
        <v>82.4</v>
      </c>
      <c r="K14" s="22">
        <f t="shared" si="3"/>
        <v>9</v>
      </c>
      <c r="L14" s="22" t="s">
        <v>18</v>
      </c>
      <c r="M14" s="30"/>
    </row>
    <row r="15" s="2" customFormat="1" customHeight="1" spans="1:13">
      <c r="A15" s="17">
        <v>13</v>
      </c>
      <c r="B15" s="24" t="s">
        <v>25</v>
      </c>
      <c r="C15" s="25" t="s">
        <v>26</v>
      </c>
      <c r="D15" s="24" t="s">
        <v>45</v>
      </c>
      <c r="E15" s="26" t="s">
        <v>46</v>
      </c>
      <c r="F15" s="22">
        <v>80</v>
      </c>
      <c r="G15" s="21">
        <f t="shared" si="0"/>
        <v>48</v>
      </c>
      <c r="H15" s="23">
        <v>84.5</v>
      </c>
      <c r="I15" s="23">
        <f t="shared" si="1"/>
        <v>33.8</v>
      </c>
      <c r="J15" s="21">
        <f t="shared" si="2"/>
        <v>81.8</v>
      </c>
      <c r="K15" s="22">
        <f t="shared" si="3"/>
        <v>10</v>
      </c>
      <c r="L15" s="22" t="s">
        <v>18</v>
      </c>
      <c r="M15" s="30"/>
    </row>
    <row r="16" s="2" customFormat="1" customHeight="1" spans="1:13">
      <c r="A16" s="17">
        <v>14</v>
      </c>
      <c r="B16" s="24" t="s">
        <v>25</v>
      </c>
      <c r="C16" s="25" t="s">
        <v>26</v>
      </c>
      <c r="D16" s="24" t="s">
        <v>47</v>
      </c>
      <c r="E16" s="26" t="s">
        <v>48</v>
      </c>
      <c r="F16" s="22">
        <v>80</v>
      </c>
      <c r="G16" s="21">
        <f t="shared" si="0"/>
        <v>48</v>
      </c>
      <c r="H16" s="23">
        <v>84.5</v>
      </c>
      <c r="I16" s="21">
        <f t="shared" si="1"/>
        <v>33.8</v>
      </c>
      <c r="J16" s="21">
        <f t="shared" si="2"/>
        <v>81.8</v>
      </c>
      <c r="K16" s="22">
        <f t="shared" si="3"/>
        <v>10</v>
      </c>
      <c r="L16" s="22" t="s">
        <v>18</v>
      </c>
      <c r="M16" s="30"/>
    </row>
    <row r="17" s="2" customFormat="1" customHeight="1" spans="1:13">
      <c r="A17" s="17">
        <v>15</v>
      </c>
      <c r="B17" s="24" t="s">
        <v>25</v>
      </c>
      <c r="C17" s="25" t="s">
        <v>26</v>
      </c>
      <c r="D17" s="24" t="s">
        <v>49</v>
      </c>
      <c r="E17" s="26" t="s">
        <v>50</v>
      </c>
      <c r="F17" s="22">
        <v>82</v>
      </c>
      <c r="G17" s="21">
        <f t="shared" si="0"/>
        <v>49.2</v>
      </c>
      <c r="H17" s="22">
        <v>81.13</v>
      </c>
      <c r="I17" s="21">
        <f t="shared" si="1"/>
        <v>32.452</v>
      </c>
      <c r="J17" s="21">
        <f t="shared" si="2"/>
        <v>81.652</v>
      </c>
      <c r="K17" s="22">
        <f t="shared" si="3"/>
        <v>12</v>
      </c>
      <c r="L17" s="22" t="s">
        <v>18</v>
      </c>
      <c r="M17" s="30"/>
    </row>
    <row r="18" s="2" customFormat="1" customHeight="1" spans="1:13">
      <c r="A18" s="17">
        <v>16</v>
      </c>
      <c r="B18" s="24" t="s">
        <v>25</v>
      </c>
      <c r="C18" s="25" t="s">
        <v>26</v>
      </c>
      <c r="D18" s="24" t="s">
        <v>51</v>
      </c>
      <c r="E18" s="26" t="s">
        <v>52</v>
      </c>
      <c r="F18" s="22">
        <v>79</v>
      </c>
      <c r="G18" s="21">
        <f t="shared" si="0"/>
        <v>47.4</v>
      </c>
      <c r="H18" s="23">
        <v>85.1</v>
      </c>
      <c r="I18" s="23">
        <f t="shared" si="1"/>
        <v>34.04</v>
      </c>
      <c r="J18" s="21">
        <f t="shared" si="2"/>
        <v>81.44</v>
      </c>
      <c r="K18" s="22">
        <f t="shared" si="3"/>
        <v>13</v>
      </c>
      <c r="L18" s="22" t="s">
        <v>18</v>
      </c>
      <c r="M18" s="30"/>
    </row>
    <row r="19" s="2" customFormat="1" customHeight="1" spans="1:13">
      <c r="A19" s="17">
        <v>17</v>
      </c>
      <c r="B19" s="24" t="s">
        <v>25</v>
      </c>
      <c r="C19" s="25" t="s">
        <v>26</v>
      </c>
      <c r="D19" s="24" t="s">
        <v>53</v>
      </c>
      <c r="E19" s="26" t="s">
        <v>54</v>
      </c>
      <c r="F19" s="22">
        <v>78</v>
      </c>
      <c r="G19" s="21">
        <f t="shared" si="0"/>
        <v>46.8</v>
      </c>
      <c r="H19" s="22">
        <v>86.15</v>
      </c>
      <c r="I19" s="23">
        <f t="shared" si="1"/>
        <v>34.46</v>
      </c>
      <c r="J19" s="21">
        <f t="shared" si="2"/>
        <v>81.26</v>
      </c>
      <c r="K19" s="22">
        <f t="shared" si="3"/>
        <v>14</v>
      </c>
      <c r="L19" s="22" t="s">
        <v>18</v>
      </c>
      <c r="M19" s="30"/>
    </row>
    <row r="20" s="2" customFormat="1" customHeight="1" spans="1:13">
      <c r="A20" s="17">
        <v>18</v>
      </c>
      <c r="B20" s="24" t="s">
        <v>25</v>
      </c>
      <c r="C20" s="25" t="s">
        <v>26</v>
      </c>
      <c r="D20" s="24" t="s">
        <v>55</v>
      </c>
      <c r="E20" s="26" t="s">
        <v>56</v>
      </c>
      <c r="F20" s="22">
        <v>79</v>
      </c>
      <c r="G20" s="21">
        <f t="shared" si="0"/>
        <v>47.4</v>
      </c>
      <c r="H20" s="22">
        <v>84.13</v>
      </c>
      <c r="I20" s="23">
        <f t="shared" si="1"/>
        <v>33.652</v>
      </c>
      <c r="J20" s="21">
        <f t="shared" si="2"/>
        <v>81.052</v>
      </c>
      <c r="K20" s="22">
        <f t="shared" si="3"/>
        <v>15</v>
      </c>
      <c r="L20" s="22" t="s">
        <v>18</v>
      </c>
      <c r="M20" s="30"/>
    </row>
    <row r="21" ht="30" customHeight="1" spans="1:13">
      <c r="A21" s="17">
        <v>19</v>
      </c>
      <c r="B21" s="24" t="s">
        <v>57</v>
      </c>
      <c r="C21" s="25" t="s">
        <v>58</v>
      </c>
      <c r="D21" s="24" t="s">
        <v>59</v>
      </c>
      <c r="E21" s="26" t="s">
        <v>60</v>
      </c>
      <c r="F21" s="22">
        <v>75</v>
      </c>
      <c r="G21" s="21">
        <f t="shared" si="0"/>
        <v>45</v>
      </c>
      <c r="H21" s="22">
        <v>71.64</v>
      </c>
      <c r="I21" s="23">
        <f t="shared" si="1"/>
        <v>28.656</v>
      </c>
      <c r="J21" s="21">
        <f t="shared" si="2"/>
        <v>73.656</v>
      </c>
      <c r="K21" s="22">
        <v>1</v>
      </c>
      <c r="L21" s="22" t="s">
        <v>18</v>
      </c>
      <c r="M21" s="30"/>
    </row>
    <row r="22" s="2" customFormat="1" ht="28" customHeight="1" spans="1:13">
      <c r="A22" s="17">
        <v>20</v>
      </c>
      <c r="B22" s="24" t="s">
        <v>57</v>
      </c>
      <c r="C22" s="25" t="s">
        <v>58</v>
      </c>
      <c r="D22" s="24" t="s">
        <v>61</v>
      </c>
      <c r="E22" s="26" t="s">
        <v>62</v>
      </c>
      <c r="F22" s="22">
        <v>58</v>
      </c>
      <c r="G22" s="21">
        <f t="shared" si="0"/>
        <v>34.8</v>
      </c>
      <c r="H22" s="28">
        <v>74.32</v>
      </c>
      <c r="I22" s="23">
        <f t="shared" si="1"/>
        <v>29.728</v>
      </c>
      <c r="J22" s="21">
        <f t="shared" si="2"/>
        <v>64.528</v>
      </c>
      <c r="K22" s="28">
        <v>2</v>
      </c>
      <c r="L22" s="28" t="s">
        <v>18</v>
      </c>
      <c r="M22" s="30"/>
    </row>
    <row r="23" ht="29" customHeight="1" spans="1:13">
      <c r="A23" s="17">
        <v>21</v>
      </c>
      <c r="B23" s="24" t="s">
        <v>57</v>
      </c>
      <c r="C23" s="25" t="s">
        <v>63</v>
      </c>
      <c r="D23" s="24" t="s">
        <v>64</v>
      </c>
      <c r="E23" s="26" t="s">
        <v>65</v>
      </c>
      <c r="F23" s="22">
        <v>62</v>
      </c>
      <c r="G23" s="21">
        <f t="shared" si="0"/>
        <v>37.2</v>
      </c>
      <c r="H23" s="22">
        <v>80.14</v>
      </c>
      <c r="I23" s="23">
        <f t="shared" si="1"/>
        <v>32.056</v>
      </c>
      <c r="J23" s="21">
        <f t="shared" si="2"/>
        <v>69.256</v>
      </c>
      <c r="K23" s="22">
        <v>1</v>
      </c>
      <c r="L23" s="22" t="s">
        <v>18</v>
      </c>
      <c r="M23" s="30"/>
    </row>
    <row r="24" ht="30" customHeight="1" spans="1:13">
      <c r="A24" s="17">
        <v>22</v>
      </c>
      <c r="B24" s="24" t="s">
        <v>57</v>
      </c>
      <c r="C24" s="25" t="s">
        <v>63</v>
      </c>
      <c r="D24" s="24" t="s">
        <v>66</v>
      </c>
      <c r="E24" s="26" t="s">
        <v>67</v>
      </c>
      <c r="F24" s="22">
        <v>49</v>
      </c>
      <c r="G24" s="21">
        <f t="shared" si="0"/>
        <v>29.4</v>
      </c>
      <c r="H24" s="22">
        <v>72.16</v>
      </c>
      <c r="I24" s="23">
        <f t="shared" si="1"/>
        <v>28.864</v>
      </c>
      <c r="J24" s="21">
        <f t="shared" si="2"/>
        <v>58.264</v>
      </c>
      <c r="K24" s="22">
        <v>2</v>
      </c>
      <c r="L24" s="22" t="s">
        <v>18</v>
      </c>
      <c r="M24" s="30"/>
    </row>
    <row r="25" ht="27" customHeight="1" spans="1:13">
      <c r="A25" s="17">
        <v>23</v>
      </c>
      <c r="B25" s="24" t="s">
        <v>57</v>
      </c>
      <c r="C25" s="25" t="s">
        <v>63</v>
      </c>
      <c r="D25" s="24" t="s">
        <v>68</v>
      </c>
      <c r="E25" s="26" t="s">
        <v>69</v>
      </c>
      <c r="F25" s="22">
        <v>41</v>
      </c>
      <c r="G25" s="21">
        <f t="shared" si="0"/>
        <v>24.6</v>
      </c>
      <c r="H25" s="28">
        <v>71.92</v>
      </c>
      <c r="I25" s="23">
        <f t="shared" si="1"/>
        <v>28.768</v>
      </c>
      <c r="J25" s="21">
        <f t="shared" si="2"/>
        <v>53.368</v>
      </c>
      <c r="K25" s="28">
        <v>3</v>
      </c>
      <c r="L25" s="28" t="s">
        <v>18</v>
      </c>
      <c r="M25" s="30"/>
    </row>
    <row r="26" s="2" customFormat="1" customHeight="1" spans="1:13">
      <c r="A26" s="17">
        <v>24</v>
      </c>
      <c r="B26" s="24" t="s">
        <v>14</v>
      </c>
      <c r="C26" s="25" t="s">
        <v>70</v>
      </c>
      <c r="D26" s="24" t="s">
        <v>71</v>
      </c>
      <c r="E26" s="26" t="s">
        <v>72</v>
      </c>
      <c r="F26" s="22">
        <v>50</v>
      </c>
      <c r="G26" s="21">
        <f t="shared" si="0"/>
        <v>30</v>
      </c>
      <c r="H26" s="22">
        <v>71.84</v>
      </c>
      <c r="I26" s="23">
        <f t="shared" si="1"/>
        <v>28.736</v>
      </c>
      <c r="J26" s="21">
        <f t="shared" si="2"/>
        <v>58.736</v>
      </c>
      <c r="K26" s="22">
        <v>1</v>
      </c>
      <c r="L26" s="22" t="s">
        <v>18</v>
      </c>
      <c r="M26" s="30"/>
    </row>
    <row r="27" s="2" customFormat="1" customHeight="1" spans="1:13">
      <c r="A27" s="17">
        <v>25</v>
      </c>
      <c r="B27" s="24" t="s">
        <v>14</v>
      </c>
      <c r="C27" s="25" t="s">
        <v>73</v>
      </c>
      <c r="D27" s="24" t="s">
        <v>74</v>
      </c>
      <c r="E27" s="26" t="s">
        <v>75</v>
      </c>
      <c r="F27" s="22">
        <v>50</v>
      </c>
      <c r="G27" s="21">
        <f t="shared" si="0"/>
        <v>30</v>
      </c>
      <c r="H27" s="22">
        <v>75.24</v>
      </c>
      <c r="I27" s="23">
        <f t="shared" si="1"/>
        <v>30.096</v>
      </c>
      <c r="J27" s="21">
        <f t="shared" si="2"/>
        <v>60.096</v>
      </c>
      <c r="K27" s="22">
        <v>1</v>
      </c>
      <c r="L27" s="22" t="s">
        <v>18</v>
      </c>
      <c r="M27" s="30"/>
    </row>
    <row r="28" s="2" customFormat="1" ht="31" customHeight="1" spans="1:13">
      <c r="A28" s="17">
        <v>26</v>
      </c>
      <c r="B28" s="24" t="s">
        <v>57</v>
      </c>
      <c r="C28" s="25" t="s">
        <v>76</v>
      </c>
      <c r="D28" s="24" t="s">
        <v>77</v>
      </c>
      <c r="E28" s="26" t="s">
        <v>78</v>
      </c>
      <c r="F28" s="22">
        <v>77</v>
      </c>
      <c r="G28" s="21">
        <f t="shared" si="0"/>
        <v>46.2</v>
      </c>
      <c r="H28" s="22">
        <v>79.06</v>
      </c>
      <c r="I28" s="23">
        <f t="shared" si="1"/>
        <v>31.624</v>
      </c>
      <c r="J28" s="21">
        <f t="shared" si="2"/>
        <v>77.824</v>
      </c>
      <c r="K28" s="22">
        <v>1</v>
      </c>
      <c r="L28" s="22" t="s">
        <v>18</v>
      </c>
      <c r="M28" s="30"/>
    </row>
    <row r="29" ht="33" customHeight="1" spans="1:13">
      <c r="A29" s="17">
        <v>27</v>
      </c>
      <c r="B29" s="24" t="s">
        <v>57</v>
      </c>
      <c r="C29" s="25" t="s">
        <v>76</v>
      </c>
      <c r="D29" s="24" t="s">
        <v>79</v>
      </c>
      <c r="E29" s="26" t="s">
        <v>80</v>
      </c>
      <c r="F29" s="22">
        <v>65</v>
      </c>
      <c r="G29" s="21">
        <f t="shared" si="0"/>
        <v>39</v>
      </c>
      <c r="H29" s="22">
        <v>75.26</v>
      </c>
      <c r="I29" s="23">
        <f t="shared" si="1"/>
        <v>30.104</v>
      </c>
      <c r="J29" s="21">
        <f t="shared" si="2"/>
        <v>69.104</v>
      </c>
      <c r="K29" s="22">
        <v>2</v>
      </c>
      <c r="L29" s="22" t="s">
        <v>18</v>
      </c>
      <c r="M29" s="30"/>
    </row>
    <row r="30" s="2" customFormat="1" customHeight="1" spans="1:13">
      <c r="A30" s="17">
        <v>28</v>
      </c>
      <c r="B30" s="24" t="s">
        <v>14</v>
      </c>
      <c r="C30" s="25" t="s">
        <v>81</v>
      </c>
      <c r="D30" s="24" t="s">
        <v>82</v>
      </c>
      <c r="E30" s="26" t="s">
        <v>83</v>
      </c>
      <c r="F30" s="22">
        <v>67</v>
      </c>
      <c r="G30" s="21">
        <f t="shared" si="0"/>
        <v>40.2</v>
      </c>
      <c r="H30" s="22">
        <v>80.86</v>
      </c>
      <c r="I30" s="23">
        <f t="shared" si="1"/>
        <v>32.344</v>
      </c>
      <c r="J30" s="21">
        <f t="shared" si="2"/>
        <v>72.544</v>
      </c>
      <c r="K30" s="22">
        <v>1</v>
      </c>
      <c r="L30" s="22" t="s">
        <v>18</v>
      </c>
      <c r="M30" s="30"/>
    </row>
    <row r="31" s="2" customFormat="1" customHeight="1" spans="1:13">
      <c r="A31" s="17">
        <v>29</v>
      </c>
      <c r="B31" s="24" t="s">
        <v>14</v>
      </c>
      <c r="C31" s="25" t="s">
        <v>81</v>
      </c>
      <c r="D31" s="24" t="s">
        <v>84</v>
      </c>
      <c r="E31" s="26" t="s">
        <v>85</v>
      </c>
      <c r="F31" s="22">
        <v>67</v>
      </c>
      <c r="G31" s="21">
        <f t="shared" si="0"/>
        <v>40.2</v>
      </c>
      <c r="H31" s="22">
        <v>77.16</v>
      </c>
      <c r="I31" s="23">
        <f t="shared" si="1"/>
        <v>30.864</v>
      </c>
      <c r="J31" s="21">
        <f t="shared" si="2"/>
        <v>71.064</v>
      </c>
      <c r="K31" s="22">
        <v>2</v>
      </c>
      <c r="L31" s="22" t="s">
        <v>18</v>
      </c>
      <c r="M31" s="30"/>
    </row>
    <row r="32" customHeight="1" spans="1:13">
      <c r="A32" s="17">
        <v>30</v>
      </c>
      <c r="B32" s="24" t="s">
        <v>25</v>
      </c>
      <c r="C32" s="25" t="s">
        <v>86</v>
      </c>
      <c r="D32" s="24" t="s">
        <v>87</v>
      </c>
      <c r="E32" s="26" t="s">
        <v>88</v>
      </c>
      <c r="F32" s="22">
        <v>64</v>
      </c>
      <c r="G32" s="21">
        <f t="shared" si="0"/>
        <v>38.4</v>
      </c>
      <c r="H32" s="22">
        <v>77.78</v>
      </c>
      <c r="I32" s="23">
        <f t="shared" si="1"/>
        <v>31.112</v>
      </c>
      <c r="J32" s="21">
        <f t="shared" si="2"/>
        <v>69.512</v>
      </c>
      <c r="K32" s="22">
        <v>1</v>
      </c>
      <c r="L32" s="22" t="s">
        <v>18</v>
      </c>
      <c r="M32" s="30"/>
    </row>
    <row r="33" customHeight="1" spans="1:13">
      <c r="A33" s="17">
        <v>31</v>
      </c>
      <c r="B33" s="24" t="s">
        <v>25</v>
      </c>
      <c r="C33" s="25" t="s">
        <v>86</v>
      </c>
      <c r="D33" s="24" t="s">
        <v>89</v>
      </c>
      <c r="E33" s="26" t="s">
        <v>90</v>
      </c>
      <c r="F33" s="22">
        <v>61</v>
      </c>
      <c r="G33" s="21">
        <f t="shared" si="0"/>
        <v>36.6</v>
      </c>
      <c r="H33" s="22">
        <v>80.5</v>
      </c>
      <c r="I33" s="23">
        <f t="shared" si="1"/>
        <v>32.2</v>
      </c>
      <c r="J33" s="21">
        <f t="shared" si="2"/>
        <v>68.8</v>
      </c>
      <c r="K33" s="22">
        <v>2</v>
      </c>
      <c r="L33" s="22" t="s">
        <v>18</v>
      </c>
      <c r="M33" s="30"/>
    </row>
    <row r="34" customHeight="1" spans="1:13">
      <c r="A34" s="17">
        <v>32</v>
      </c>
      <c r="B34" s="24" t="s">
        <v>25</v>
      </c>
      <c r="C34" s="25" t="s">
        <v>91</v>
      </c>
      <c r="D34" s="24" t="s">
        <v>92</v>
      </c>
      <c r="E34" s="26" t="s">
        <v>93</v>
      </c>
      <c r="F34" s="22">
        <v>77</v>
      </c>
      <c r="G34" s="21">
        <f t="shared" si="0"/>
        <v>46.2</v>
      </c>
      <c r="H34" s="22">
        <v>75.92</v>
      </c>
      <c r="I34" s="23">
        <f t="shared" si="1"/>
        <v>30.368</v>
      </c>
      <c r="J34" s="21">
        <f t="shared" si="2"/>
        <v>76.568</v>
      </c>
      <c r="K34" s="22">
        <f>_xlfn.RANK.EQ(J34,$J$34:$J$35,0)</f>
        <v>1</v>
      </c>
      <c r="L34" s="22" t="s">
        <v>18</v>
      </c>
      <c r="M34" s="30"/>
    </row>
    <row r="35" s="2" customFormat="1" customHeight="1" spans="1:13">
      <c r="A35" s="17">
        <v>33</v>
      </c>
      <c r="B35" s="24" t="s">
        <v>25</v>
      </c>
      <c r="C35" s="25" t="s">
        <v>91</v>
      </c>
      <c r="D35" s="24" t="s">
        <v>94</v>
      </c>
      <c r="E35" s="26" t="s">
        <v>95</v>
      </c>
      <c r="F35" s="22">
        <v>77</v>
      </c>
      <c r="G35" s="21">
        <f t="shared" si="0"/>
        <v>46.2</v>
      </c>
      <c r="H35" s="22">
        <v>75.02</v>
      </c>
      <c r="I35" s="23">
        <f t="shared" si="1"/>
        <v>30.008</v>
      </c>
      <c r="J35" s="21">
        <f t="shared" si="2"/>
        <v>76.208</v>
      </c>
      <c r="K35" s="22">
        <f>_xlfn.RANK.EQ(J35,$J$34:$J$35,0)</f>
        <v>2</v>
      </c>
      <c r="L35" s="22" t="s">
        <v>18</v>
      </c>
      <c r="M35" s="30"/>
    </row>
    <row r="36" s="2" customFormat="1" ht="38" customHeight="1" spans="1:13">
      <c r="A36" s="17">
        <v>34</v>
      </c>
      <c r="B36" s="24" t="s">
        <v>25</v>
      </c>
      <c r="C36" s="25" t="s">
        <v>96</v>
      </c>
      <c r="D36" s="24" t="s">
        <v>97</v>
      </c>
      <c r="E36" s="26" t="s">
        <v>98</v>
      </c>
      <c r="F36" s="22">
        <v>55</v>
      </c>
      <c r="G36" s="21">
        <f t="shared" si="0"/>
        <v>33</v>
      </c>
      <c r="H36" s="23">
        <v>73.5</v>
      </c>
      <c r="I36" s="23">
        <f t="shared" si="1"/>
        <v>29.4</v>
      </c>
      <c r="J36" s="21">
        <f t="shared" si="2"/>
        <v>62.4</v>
      </c>
      <c r="K36" s="22">
        <v>1</v>
      </c>
      <c r="L36" s="22" t="s">
        <v>18</v>
      </c>
      <c r="M36" s="30"/>
    </row>
    <row r="37" s="3" customFormat="1" ht="33" customHeight="1" spans="1:13">
      <c r="A37" s="17">
        <v>35</v>
      </c>
      <c r="B37" s="24" t="s">
        <v>21</v>
      </c>
      <c r="C37" s="25" t="s">
        <v>99</v>
      </c>
      <c r="D37" s="24" t="s">
        <v>100</v>
      </c>
      <c r="E37" s="26" t="s">
        <v>101</v>
      </c>
      <c r="F37" s="22">
        <v>62</v>
      </c>
      <c r="G37" s="27">
        <f t="shared" si="0"/>
        <v>37.2</v>
      </c>
      <c r="H37" s="22">
        <v>76.06</v>
      </c>
      <c r="I37" s="23">
        <f t="shared" si="1"/>
        <v>30.424</v>
      </c>
      <c r="J37" s="27">
        <f t="shared" si="2"/>
        <v>67.624</v>
      </c>
      <c r="K37" s="22">
        <v>1</v>
      </c>
      <c r="L37" s="22" t="s">
        <v>18</v>
      </c>
      <c r="M37" s="30"/>
    </row>
    <row r="38" s="2" customFormat="1" customHeight="1" spans="1:13">
      <c r="A38" s="17">
        <v>36</v>
      </c>
      <c r="B38" s="24" t="s">
        <v>25</v>
      </c>
      <c r="C38" s="25" t="s">
        <v>102</v>
      </c>
      <c r="D38" s="24" t="s">
        <v>103</v>
      </c>
      <c r="E38" s="26" t="s">
        <v>104</v>
      </c>
      <c r="F38" s="22">
        <v>72</v>
      </c>
      <c r="G38" s="21">
        <f t="shared" si="0"/>
        <v>43.2</v>
      </c>
      <c r="H38" s="22">
        <v>78.96</v>
      </c>
      <c r="I38" s="23">
        <f t="shared" si="1"/>
        <v>31.584</v>
      </c>
      <c r="J38" s="21">
        <f t="shared" si="2"/>
        <v>74.784</v>
      </c>
      <c r="K38" s="22">
        <v>1</v>
      </c>
      <c r="L38" s="22" t="s">
        <v>18</v>
      </c>
      <c r="M38" s="30"/>
    </row>
    <row r="39" ht="28" customHeight="1" spans="1:13">
      <c r="A39" s="17">
        <v>37</v>
      </c>
      <c r="B39" s="24" t="s">
        <v>14</v>
      </c>
      <c r="C39" s="25" t="s">
        <v>105</v>
      </c>
      <c r="D39" s="24" t="s">
        <v>106</v>
      </c>
      <c r="E39" s="26" t="s">
        <v>107</v>
      </c>
      <c r="F39" s="22">
        <v>60</v>
      </c>
      <c r="G39" s="21">
        <f t="shared" si="0"/>
        <v>36</v>
      </c>
      <c r="H39" s="28">
        <v>79.86</v>
      </c>
      <c r="I39" s="23">
        <f t="shared" si="1"/>
        <v>31.944</v>
      </c>
      <c r="J39" s="21">
        <f t="shared" si="2"/>
        <v>67.944</v>
      </c>
      <c r="K39" s="28">
        <v>1</v>
      </c>
      <c r="L39" s="28" t="s">
        <v>18</v>
      </c>
      <c r="M39" s="30"/>
    </row>
    <row r="40" s="4" customFormat="1" ht="25" customHeight="1" spans="1:13">
      <c r="A40" s="17">
        <v>38</v>
      </c>
      <c r="B40" s="24" t="s">
        <v>14</v>
      </c>
      <c r="C40" s="25" t="s">
        <v>105</v>
      </c>
      <c r="D40" s="24" t="s">
        <v>108</v>
      </c>
      <c r="E40" s="26" t="s">
        <v>109</v>
      </c>
      <c r="F40" s="22">
        <v>61</v>
      </c>
      <c r="G40" s="21">
        <f t="shared" si="0"/>
        <v>36.6</v>
      </c>
      <c r="H40" s="22">
        <v>75.58</v>
      </c>
      <c r="I40" s="23">
        <f t="shared" si="1"/>
        <v>30.232</v>
      </c>
      <c r="J40" s="21">
        <f t="shared" si="2"/>
        <v>66.832</v>
      </c>
      <c r="K40" s="22">
        <v>2</v>
      </c>
      <c r="L40" s="22" t="s">
        <v>18</v>
      </c>
      <c r="M40" s="30"/>
    </row>
    <row r="41" s="2" customFormat="1" customHeight="1" spans="1:13">
      <c r="A41" s="17">
        <v>39</v>
      </c>
      <c r="B41" s="24" t="s">
        <v>25</v>
      </c>
      <c r="C41" s="25" t="s">
        <v>110</v>
      </c>
      <c r="D41" s="24" t="s">
        <v>111</v>
      </c>
      <c r="E41" s="26" t="s">
        <v>112</v>
      </c>
      <c r="F41" s="22">
        <v>63</v>
      </c>
      <c r="G41" s="21">
        <f t="shared" si="0"/>
        <v>37.8</v>
      </c>
      <c r="H41" s="22">
        <v>79.12</v>
      </c>
      <c r="I41" s="23">
        <f t="shared" si="1"/>
        <v>31.648</v>
      </c>
      <c r="J41" s="21">
        <f t="shared" si="2"/>
        <v>69.448</v>
      </c>
      <c r="K41" s="22">
        <v>1</v>
      </c>
      <c r="L41" s="22" t="s">
        <v>18</v>
      </c>
      <c r="M41" s="30"/>
    </row>
    <row r="42" s="2" customFormat="1" customHeight="1" spans="1:13">
      <c r="A42" s="17">
        <v>40</v>
      </c>
      <c r="B42" s="24" t="s">
        <v>25</v>
      </c>
      <c r="C42" s="25" t="s">
        <v>110</v>
      </c>
      <c r="D42" s="24" t="s">
        <v>113</v>
      </c>
      <c r="E42" s="26" t="s">
        <v>114</v>
      </c>
      <c r="F42" s="22">
        <v>56</v>
      </c>
      <c r="G42" s="21">
        <f t="shared" si="0"/>
        <v>33.6</v>
      </c>
      <c r="H42" s="22">
        <v>72.76</v>
      </c>
      <c r="I42" s="23">
        <f t="shared" si="1"/>
        <v>29.104</v>
      </c>
      <c r="J42" s="21">
        <f t="shared" si="2"/>
        <v>62.704</v>
      </c>
      <c r="K42" s="22">
        <v>2</v>
      </c>
      <c r="L42" s="22" t="s">
        <v>18</v>
      </c>
      <c r="M42" s="30"/>
    </row>
    <row r="43" s="2" customFormat="1" customHeight="1" spans="1:13">
      <c r="A43" s="17">
        <v>41</v>
      </c>
      <c r="B43" s="24" t="s">
        <v>14</v>
      </c>
      <c r="C43" s="25" t="s">
        <v>115</v>
      </c>
      <c r="D43" s="24" t="s">
        <v>116</v>
      </c>
      <c r="E43" s="26" t="s">
        <v>117</v>
      </c>
      <c r="F43" s="22">
        <v>55</v>
      </c>
      <c r="G43" s="21">
        <f t="shared" si="0"/>
        <v>33</v>
      </c>
      <c r="H43" s="28">
        <v>73.84</v>
      </c>
      <c r="I43" s="23">
        <f t="shared" si="1"/>
        <v>29.536</v>
      </c>
      <c r="J43" s="21">
        <f t="shared" si="2"/>
        <v>62.536</v>
      </c>
      <c r="K43" s="28">
        <v>1</v>
      </c>
      <c r="L43" s="28" t="s">
        <v>18</v>
      </c>
      <c r="M43" s="30"/>
    </row>
    <row r="44" s="2" customFormat="1" ht="28" customHeight="1" spans="1:13">
      <c r="A44" s="17">
        <v>42</v>
      </c>
      <c r="B44" s="24" t="s">
        <v>25</v>
      </c>
      <c r="C44" s="25" t="s">
        <v>118</v>
      </c>
      <c r="D44" s="24" t="s">
        <v>119</v>
      </c>
      <c r="E44" s="26" t="s">
        <v>120</v>
      </c>
      <c r="F44" s="22">
        <v>63</v>
      </c>
      <c r="G44" s="21">
        <f t="shared" si="0"/>
        <v>37.8</v>
      </c>
      <c r="H44" s="28">
        <v>83.94</v>
      </c>
      <c r="I44" s="23">
        <f t="shared" si="1"/>
        <v>33.576</v>
      </c>
      <c r="J44" s="21">
        <f t="shared" si="2"/>
        <v>71.376</v>
      </c>
      <c r="K44" s="28">
        <v>1</v>
      </c>
      <c r="L44" s="28" t="s">
        <v>18</v>
      </c>
      <c r="M44" s="30"/>
    </row>
    <row r="45" s="2" customFormat="1" ht="28" customHeight="1" spans="1:13">
      <c r="A45" s="17">
        <v>43</v>
      </c>
      <c r="B45" s="24" t="s">
        <v>25</v>
      </c>
      <c r="C45" s="25" t="s">
        <v>121</v>
      </c>
      <c r="D45" s="24" t="s">
        <v>122</v>
      </c>
      <c r="E45" s="26" t="s">
        <v>123</v>
      </c>
      <c r="F45" s="22">
        <v>74</v>
      </c>
      <c r="G45" s="21">
        <f t="shared" si="0"/>
        <v>44.4</v>
      </c>
      <c r="H45" s="22">
        <v>80.42</v>
      </c>
      <c r="I45" s="23">
        <f t="shared" si="1"/>
        <v>32.168</v>
      </c>
      <c r="J45" s="21">
        <f t="shared" si="2"/>
        <v>76.568</v>
      </c>
      <c r="K45" s="22">
        <v>1</v>
      </c>
      <c r="L45" s="22" t="s">
        <v>18</v>
      </c>
      <c r="M45" s="30"/>
    </row>
    <row r="46" ht="30" customHeight="1" spans="1:13">
      <c r="A46" s="17">
        <v>44</v>
      </c>
      <c r="B46" s="24" t="s">
        <v>14</v>
      </c>
      <c r="C46" s="25" t="s">
        <v>124</v>
      </c>
      <c r="D46" s="24" t="s">
        <v>125</v>
      </c>
      <c r="E46" s="26" t="s">
        <v>126</v>
      </c>
      <c r="F46" s="22">
        <v>71</v>
      </c>
      <c r="G46" s="21">
        <f t="shared" si="0"/>
        <v>42.6</v>
      </c>
      <c r="H46" s="22">
        <v>77.28</v>
      </c>
      <c r="I46" s="23">
        <f t="shared" si="1"/>
        <v>30.912</v>
      </c>
      <c r="J46" s="21">
        <f t="shared" si="2"/>
        <v>73.512</v>
      </c>
      <c r="K46" s="22">
        <v>1</v>
      </c>
      <c r="L46" s="22" t="s">
        <v>18</v>
      </c>
      <c r="M46" s="30"/>
    </row>
    <row r="47" s="2" customFormat="1" ht="27" customHeight="1" spans="1:13">
      <c r="A47" s="17">
        <v>45</v>
      </c>
      <c r="B47" s="24" t="s">
        <v>14</v>
      </c>
      <c r="C47" s="25" t="s">
        <v>124</v>
      </c>
      <c r="D47" s="24" t="s">
        <v>127</v>
      </c>
      <c r="E47" s="26" t="s">
        <v>128</v>
      </c>
      <c r="F47" s="22">
        <v>58</v>
      </c>
      <c r="G47" s="21">
        <f t="shared" si="0"/>
        <v>34.8</v>
      </c>
      <c r="H47" s="22">
        <v>78.02</v>
      </c>
      <c r="I47" s="23">
        <f t="shared" si="1"/>
        <v>31.208</v>
      </c>
      <c r="J47" s="21">
        <f t="shared" si="2"/>
        <v>66.008</v>
      </c>
      <c r="K47" s="22">
        <v>2</v>
      </c>
      <c r="L47" s="22" t="s">
        <v>18</v>
      </c>
      <c r="M47" s="30"/>
    </row>
    <row r="48" s="2" customFormat="1" ht="24" customHeight="1" spans="1:13">
      <c r="A48" s="17">
        <v>46</v>
      </c>
      <c r="B48" s="24" t="s">
        <v>14</v>
      </c>
      <c r="C48" s="25" t="s">
        <v>124</v>
      </c>
      <c r="D48" s="24" t="s">
        <v>129</v>
      </c>
      <c r="E48" s="26" t="s">
        <v>130</v>
      </c>
      <c r="F48" s="22">
        <v>57</v>
      </c>
      <c r="G48" s="21">
        <f t="shared" si="0"/>
        <v>34.2</v>
      </c>
      <c r="H48" s="22">
        <v>77.2</v>
      </c>
      <c r="I48" s="23">
        <f t="shared" si="1"/>
        <v>30.88</v>
      </c>
      <c r="J48" s="21">
        <f t="shared" si="2"/>
        <v>65.08</v>
      </c>
      <c r="K48" s="22">
        <v>3</v>
      </c>
      <c r="L48" s="22" t="s">
        <v>18</v>
      </c>
      <c r="M48" s="30"/>
    </row>
    <row r="49" customHeight="1" spans="1:13">
      <c r="A49" s="17">
        <v>47</v>
      </c>
      <c r="B49" s="24" t="s">
        <v>25</v>
      </c>
      <c r="C49" s="25" t="s">
        <v>131</v>
      </c>
      <c r="D49" s="24" t="s">
        <v>132</v>
      </c>
      <c r="E49" s="26" t="s">
        <v>133</v>
      </c>
      <c r="F49" s="22">
        <v>65</v>
      </c>
      <c r="G49" s="21">
        <f t="shared" si="0"/>
        <v>39</v>
      </c>
      <c r="H49" s="22">
        <v>84.08</v>
      </c>
      <c r="I49" s="23">
        <f t="shared" si="1"/>
        <v>33.632</v>
      </c>
      <c r="J49" s="21">
        <f t="shared" si="2"/>
        <v>72.632</v>
      </c>
      <c r="K49" s="22">
        <v>1</v>
      </c>
      <c r="L49" s="22" t="s">
        <v>18</v>
      </c>
      <c r="M49" s="30"/>
    </row>
    <row r="50" customHeight="1" spans="1:13">
      <c r="A50" s="17">
        <v>48</v>
      </c>
      <c r="B50" s="17" t="s">
        <v>25</v>
      </c>
      <c r="C50" s="18" t="s">
        <v>134</v>
      </c>
      <c r="D50" s="17" t="s">
        <v>135</v>
      </c>
      <c r="E50" s="19" t="s">
        <v>136</v>
      </c>
      <c r="F50" s="20">
        <v>68</v>
      </c>
      <c r="G50" s="21">
        <f t="shared" si="0"/>
        <v>40.8</v>
      </c>
      <c r="H50" s="22">
        <v>74.58</v>
      </c>
      <c r="I50" s="23">
        <f t="shared" si="1"/>
        <v>29.832</v>
      </c>
      <c r="J50" s="21">
        <f t="shared" si="2"/>
        <v>70.632</v>
      </c>
      <c r="K50" s="22">
        <v>1</v>
      </c>
      <c r="L50" s="20" t="s">
        <v>18</v>
      </c>
      <c r="M50" s="29"/>
    </row>
    <row r="51" s="2" customFormat="1" ht="29" customHeight="1" spans="1:13">
      <c r="A51" s="17">
        <v>49</v>
      </c>
      <c r="B51" s="17" t="s">
        <v>25</v>
      </c>
      <c r="C51" s="18" t="s">
        <v>137</v>
      </c>
      <c r="D51" s="17" t="s">
        <v>138</v>
      </c>
      <c r="E51" s="19" t="s">
        <v>139</v>
      </c>
      <c r="F51" s="20">
        <v>59</v>
      </c>
      <c r="G51" s="21">
        <f t="shared" si="0"/>
        <v>35.4</v>
      </c>
      <c r="H51" s="22">
        <v>77.94</v>
      </c>
      <c r="I51" s="23">
        <f t="shared" si="1"/>
        <v>31.176</v>
      </c>
      <c r="J51" s="21">
        <f t="shared" si="2"/>
        <v>66.576</v>
      </c>
      <c r="K51" s="22">
        <v>1</v>
      </c>
      <c r="L51" s="20" t="s">
        <v>18</v>
      </c>
      <c r="M51" s="29"/>
    </row>
    <row r="52" s="2" customFormat="1" ht="33" customHeight="1" spans="1:13">
      <c r="A52" s="17">
        <v>50</v>
      </c>
      <c r="B52" s="17" t="s">
        <v>25</v>
      </c>
      <c r="C52" s="18" t="s">
        <v>137</v>
      </c>
      <c r="D52" s="17" t="s">
        <v>140</v>
      </c>
      <c r="E52" s="19" t="s">
        <v>141</v>
      </c>
      <c r="F52" s="20">
        <v>59</v>
      </c>
      <c r="G52" s="21">
        <f t="shared" si="0"/>
        <v>35.4</v>
      </c>
      <c r="H52" s="22">
        <v>77.52</v>
      </c>
      <c r="I52" s="23">
        <f t="shared" si="1"/>
        <v>31.008</v>
      </c>
      <c r="J52" s="21">
        <f t="shared" si="2"/>
        <v>66.408</v>
      </c>
      <c r="K52" s="22">
        <v>2</v>
      </c>
      <c r="L52" s="20" t="s">
        <v>18</v>
      </c>
      <c r="M52" s="29"/>
    </row>
    <row r="53" ht="37" customHeight="1" spans="1:13">
      <c r="A53" s="17">
        <v>51</v>
      </c>
      <c r="B53" s="17" t="s">
        <v>25</v>
      </c>
      <c r="C53" s="18" t="s">
        <v>142</v>
      </c>
      <c r="D53" s="17" t="s">
        <v>143</v>
      </c>
      <c r="E53" s="19" t="s">
        <v>144</v>
      </c>
      <c r="F53" s="20">
        <v>56</v>
      </c>
      <c r="G53" s="21">
        <f t="shared" si="0"/>
        <v>33.6</v>
      </c>
      <c r="H53" s="23">
        <v>73</v>
      </c>
      <c r="I53" s="23">
        <f t="shared" si="1"/>
        <v>29.2</v>
      </c>
      <c r="J53" s="21">
        <f t="shared" si="2"/>
        <v>62.8</v>
      </c>
      <c r="K53" s="22">
        <v>1</v>
      </c>
      <c r="L53" s="20" t="s">
        <v>18</v>
      </c>
      <c r="M53" s="29"/>
    </row>
    <row r="54" s="2" customFormat="1" ht="40" customHeight="1" spans="1:13">
      <c r="A54" s="17">
        <v>52</v>
      </c>
      <c r="B54" s="17" t="s">
        <v>25</v>
      </c>
      <c r="C54" s="18" t="s">
        <v>142</v>
      </c>
      <c r="D54" s="17" t="s">
        <v>145</v>
      </c>
      <c r="E54" s="19" t="s">
        <v>146</v>
      </c>
      <c r="F54" s="20">
        <v>53</v>
      </c>
      <c r="G54" s="21">
        <f t="shared" si="0"/>
        <v>31.8</v>
      </c>
      <c r="H54" s="22">
        <v>75.54</v>
      </c>
      <c r="I54" s="23">
        <f t="shared" si="1"/>
        <v>30.216</v>
      </c>
      <c r="J54" s="21">
        <f t="shared" si="2"/>
        <v>62.016</v>
      </c>
      <c r="K54" s="22">
        <v>2</v>
      </c>
      <c r="L54" s="20" t="s">
        <v>18</v>
      </c>
      <c r="M54" s="29"/>
    </row>
  </sheetData>
  <sortState ref="A13:U34">
    <sortCondition ref="J13:J34" descending="1"/>
  </sortState>
  <mergeCells count="1">
    <mergeCell ref="A1:M1"/>
  </mergeCells>
  <pageMargins left="0.393055555555556" right="0.236111111111111" top="0.393055555555556" bottom="0.550694444444444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2022.8.27总成绩汇总表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rsk_ty</cp:lastModifiedBy>
  <dcterms:created xsi:type="dcterms:W3CDTF">2022-07-22T09:04:00Z</dcterms:created>
  <dcterms:modified xsi:type="dcterms:W3CDTF">2022-08-30T05:37:13Z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FE1871B69DF34A9BB65FF214A79221E0</vt:lpwstr>
  </property>
  <property fmtid="{D5CDD505-2E9C-101B-9397-08002B2CF9AE}" pid="3" name="KSOProductBuildVer">
    <vt:lpwstr>2052-11.1.0.12313</vt:lpwstr>
  </property>
</Properties>
</file>