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A" sheetId="2" r:id="rId2"/>
    <sheet name="B" sheetId="3" r:id="rId3"/>
    <sheet name="C" sheetId="4" r:id="rId4"/>
  </sheets>
  <definedNames>
    <definedName name="_xlnm._FilterDatabase" localSheetId="0" hidden="1">Sheet1!$B$2:$D$32</definedName>
  </definedNames>
  <calcPr calcId="144525"/>
</workbook>
</file>

<file path=xl/sharedStrings.xml><?xml version="1.0" encoding="utf-8"?>
<sst xmlns="http://schemas.openxmlformats.org/spreadsheetml/2006/main" count="559" uniqueCount="276">
  <si>
    <t>2022年南召县中医院公开招聘护理人员进入体检名单</t>
  </si>
  <si>
    <t>序号</t>
  </si>
  <si>
    <t>岗位代码</t>
  </si>
  <si>
    <t>姓名</t>
  </si>
  <si>
    <t>准考证号</t>
  </si>
  <si>
    <t>总成绩</t>
  </si>
  <si>
    <t>10101</t>
  </si>
  <si>
    <t>常书慧</t>
  </si>
  <si>
    <t>20220310203</t>
  </si>
  <si>
    <t>杨露</t>
  </si>
  <si>
    <t>20220310304</t>
  </si>
  <si>
    <t>孙晴</t>
  </si>
  <si>
    <t>20220310322</t>
  </si>
  <si>
    <t>蔡文雨</t>
  </si>
  <si>
    <t>20220310213</t>
  </si>
  <si>
    <t>毛黎晓</t>
  </si>
  <si>
    <t>20220310303</t>
  </si>
  <si>
    <t>王万慧</t>
  </si>
  <si>
    <t>20220310126</t>
  </si>
  <si>
    <t>王露</t>
  </si>
  <si>
    <t>20220310209</t>
  </si>
  <si>
    <t>辛洋</t>
  </si>
  <si>
    <t>20220310504</t>
  </si>
  <si>
    <t>巩雪</t>
  </si>
  <si>
    <t>20220310121</t>
  </si>
  <si>
    <t>张露</t>
  </si>
  <si>
    <t>20220310229</t>
  </si>
  <si>
    <t>王雪航</t>
  </si>
  <si>
    <t>20220310518</t>
  </si>
  <si>
    <t>李泳柯</t>
  </si>
  <si>
    <t>20220310520</t>
  </si>
  <si>
    <t>张椿晓</t>
  </si>
  <si>
    <t>20220310426</t>
  </si>
  <si>
    <t>王赟</t>
  </si>
  <si>
    <t>20220310204</t>
  </si>
  <si>
    <t>刘保月</t>
  </si>
  <si>
    <t>20220310302</t>
  </si>
  <si>
    <t>马树峰</t>
  </si>
  <si>
    <t>20220310211</t>
  </si>
  <si>
    <t>常晨曦</t>
  </si>
  <si>
    <t>20220310109</t>
  </si>
  <si>
    <t>李鑫钰</t>
  </si>
  <si>
    <t>20220310108</t>
  </si>
  <si>
    <t>刘茜楠</t>
  </si>
  <si>
    <t>20220310425</t>
  </si>
  <si>
    <t>张天</t>
  </si>
  <si>
    <t>20220310323</t>
  </si>
  <si>
    <t>李宛谕</t>
  </si>
  <si>
    <t>20220310201</t>
  </si>
  <si>
    <t>李梦真</t>
  </si>
  <si>
    <t>20220310205</t>
  </si>
  <si>
    <t>张蕊</t>
  </si>
  <si>
    <t>20220310519</t>
  </si>
  <si>
    <t>齐贞</t>
  </si>
  <si>
    <t>20220310123</t>
  </si>
  <si>
    <t>张鑫</t>
  </si>
  <si>
    <t>20220310407</t>
  </si>
  <si>
    <t>杨运苹</t>
  </si>
  <si>
    <t>20220310424</t>
  </si>
  <si>
    <t>余庆钏</t>
  </si>
  <si>
    <t>20220310216</t>
  </si>
  <si>
    <t>郭译丹</t>
  </si>
  <si>
    <t>20220310330</t>
  </si>
  <si>
    <t>刘亚楠</t>
  </si>
  <si>
    <t>20220310320</t>
  </si>
  <si>
    <t>宋闫宏</t>
  </si>
  <si>
    <t>20220310125</t>
  </si>
  <si>
    <t>岗位名称</t>
  </si>
  <si>
    <t>原始成绩</t>
  </si>
  <si>
    <t>抽签号</t>
  </si>
  <si>
    <t>面试成绩</t>
  </si>
  <si>
    <t>加权系数</t>
  </si>
  <si>
    <t>加权后面试成绩</t>
  </si>
  <si>
    <t>护理</t>
  </si>
  <si>
    <t>A04</t>
  </si>
  <si>
    <t>A29</t>
  </si>
  <si>
    <t>A05</t>
  </si>
  <si>
    <t>A22</t>
  </si>
  <si>
    <t>A26</t>
  </si>
  <si>
    <t>A13</t>
  </si>
  <si>
    <t>A19</t>
  </si>
  <si>
    <t>A11</t>
  </si>
  <si>
    <t>A06</t>
  </si>
  <si>
    <t>A14</t>
  </si>
  <si>
    <t>A20</t>
  </si>
  <si>
    <t>王丽</t>
  </si>
  <si>
    <t>20220310214</t>
  </si>
  <si>
    <t>A25</t>
  </si>
  <si>
    <t>王泓</t>
  </si>
  <si>
    <t>20220310406</t>
  </si>
  <si>
    <t>A27</t>
  </si>
  <si>
    <t>贾雪琬</t>
  </si>
  <si>
    <t>20220310412</t>
  </si>
  <si>
    <t>A02</t>
  </si>
  <si>
    <t>王珊珊</t>
  </si>
  <si>
    <t>20220310423</t>
  </si>
  <si>
    <t>A23</t>
  </si>
  <si>
    <t>马珂</t>
  </si>
  <si>
    <t>20220310307</t>
  </si>
  <si>
    <t>A30</t>
  </si>
  <si>
    <t>赵璟</t>
  </si>
  <si>
    <t>20220310416</t>
  </si>
  <si>
    <t>A08</t>
  </si>
  <si>
    <t>闻庆璐</t>
  </si>
  <si>
    <t>20220310507</t>
  </si>
  <si>
    <t>A21</t>
  </si>
  <si>
    <t>张俊菀</t>
  </si>
  <si>
    <t>20220310112</t>
  </si>
  <si>
    <t>A28</t>
  </si>
  <si>
    <t>王峰</t>
  </si>
  <si>
    <t>20220310118</t>
  </si>
  <si>
    <t>A07</t>
  </si>
  <si>
    <t>魏锋</t>
  </si>
  <si>
    <t>20220310505</t>
  </si>
  <si>
    <t>A18</t>
  </si>
  <si>
    <t>陈爽</t>
  </si>
  <si>
    <t>20220310321</t>
  </si>
  <si>
    <t>A15</t>
  </si>
  <si>
    <t>钟增娴</t>
  </si>
  <si>
    <t>20220310208</t>
  </si>
  <si>
    <t>A24</t>
  </si>
  <si>
    <t>康越清</t>
  </si>
  <si>
    <t>20220310314</t>
  </si>
  <si>
    <t>A17</t>
  </si>
  <si>
    <t>郭桂</t>
  </si>
  <si>
    <t>20220310103</t>
  </si>
  <si>
    <t>A12</t>
  </si>
  <si>
    <t>陈梦雅</t>
  </si>
  <si>
    <t>20220310327</t>
  </si>
  <si>
    <t>A09</t>
  </si>
  <si>
    <t>褚贵莉</t>
  </si>
  <si>
    <t>20220310224</t>
  </si>
  <si>
    <t>A10</t>
  </si>
  <si>
    <t>贺梦阳</t>
  </si>
  <si>
    <t>20220310405</t>
  </si>
  <si>
    <t>A16</t>
  </si>
  <si>
    <t>李园园</t>
  </si>
  <si>
    <t>20220310113</t>
  </si>
  <si>
    <t>A03</t>
  </si>
  <si>
    <t>B29</t>
  </si>
  <si>
    <t>B09</t>
  </si>
  <si>
    <t>B17</t>
  </si>
  <si>
    <t>B10</t>
  </si>
  <si>
    <t>B21</t>
  </si>
  <si>
    <t>B03</t>
  </si>
  <si>
    <t>B27</t>
  </si>
  <si>
    <t>B24</t>
  </si>
  <si>
    <t>B04</t>
  </si>
  <si>
    <t>薛园园</t>
  </si>
  <si>
    <t>20220310409</t>
  </si>
  <si>
    <t>B26</t>
  </si>
  <si>
    <t>王月</t>
  </si>
  <si>
    <t>20220310403</t>
  </si>
  <si>
    <t>B05</t>
  </si>
  <si>
    <t>樊露露</t>
  </si>
  <si>
    <t>20220310516</t>
  </si>
  <si>
    <t>B11</t>
  </si>
  <si>
    <t>张照悦</t>
  </si>
  <si>
    <t>20220310206</t>
  </si>
  <si>
    <t>B19</t>
  </si>
  <si>
    <t>张银</t>
  </si>
  <si>
    <t>20220310312</t>
  </si>
  <si>
    <t>B06</t>
  </si>
  <si>
    <t>李颖慧</t>
  </si>
  <si>
    <t>20220310415</t>
  </si>
  <si>
    <t>B08</t>
  </si>
  <si>
    <t>张仁真</t>
  </si>
  <si>
    <t>20220310413</t>
  </si>
  <si>
    <t>B07</t>
  </si>
  <si>
    <t>杜红艳</t>
  </si>
  <si>
    <t>20220310506</t>
  </si>
  <si>
    <t>B18</t>
  </si>
  <si>
    <t>黄方</t>
  </si>
  <si>
    <t>20220310309</t>
  </si>
  <si>
    <t>B15</t>
  </si>
  <si>
    <t>蔺洋</t>
  </si>
  <si>
    <t>20220310326</t>
  </si>
  <si>
    <t>B02</t>
  </si>
  <si>
    <t>吴亚亭</t>
  </si>
  <si>
    <t>20220310127</t>
  </si>
  <si>
    <t>B23</t>
  </si>
  <si>
    <t>蔡珊珊</t>
  </si>
  <si>
    <t>20220310510</t>
  </si>
  <si>
    <t>B28</t>
  </si>
  <si>
    <t>韩鑫</t>
  </si>
  <si>
    <t>20220310512</t>
  </si>
  <si>
    <t>B14</t>
  </si>
  <si>
    <t>靳睿博</t>
  </si>
  <si>
    <t>20220310106</t>
  </si>
  <si>
    <t>B01</t>
  </si>
  <si>
    <t>王远姬</t>
  </si>
  <si>
    <t>20220310402</t>
  </si>
  <si>
    <t>B22</t>
  </si>
  <si>
    <t>张澳华</t>
  </si>
  <si>
    <t>20220310318</t>
  </si>
  <si>
    <t>B12</t>
  </si>
  <si>
    <t>段昕妤</t>
  </si>
  <si>
    <t>20220310230</t>
  </si>
  <si>
    <t>B16</t>
  </si>
  <si>
    <t>李柯柯</t>
  </si>
  <si>
    <t>20220310110</t>
  </si>
  <si>
    <t>B25</t>
  </si>
  <si>
    <t>毛杰</t>
  </si>
  <si>
    <t>20220310220</t>
  </si>
  <si>
    <t>B13</t>
  </si>
  <si>
    <t>C02</t>
  </si>
  <si>
    <t>C04</t>
  </si>
  <si>
    <t>C30</t>
  </si>
  <si>
    <t>C12</t>
  </si>
  <si>
    <t>C13</t>
  </si>
  <si>
    <t>C23</t>
  </si>
  <si>
    <t>C22</t>
  </si>
  <si>
    <t>闵靖然</t>
  </si>
  <si>
    <t>20220310124</t>
  </si>
  <si>
    <t>C06</t>
  </si>
  <si>
    <t>王玉智</t>
  </si>
  <si>
    <t>20220310301</t>
  </si>
  <si>
    <t>C15</t>
  </si>
  <si>
    <t>宋昱琼</t>
  </si>
  <si>
    <t>20220310225</t>
  </si>
  <si>
    <t>C01</t>
  </si>
  <si>
    <t>C19</t>
  </si>
  <si>
    <t>张人仁</t>
  </si>
  <si>
    <t>20220310114</t>
  </si>
  <si>
    <t>C03</t>
  </si>
  <si>
    <t>C24</t>
  </si>
  <si>
    <t>C20</t>
  </si>
  <si>
    <t>韩小茹</t>
  </si>
  <si>
    <t>20220310502</t>
  </si>
  <si>
    <t>C05</t>
  </si>
  <si>
    <t>王涵</t>
  </si>
  <si>
    <t>20220310102</t>
  </si>
  <si>
    <t>C18</t>
  </si>
  <si>
    <t>马荣晓</t>
  </si>
  <si>
    <t>20220310101</t>
  </si>
  <si>
    <t>C09</t>
  </si>
  <si>
    <t>张宴铭</t>
  </si>
  <si>
    <t>20220310105</t>
  </si>
  <si>
    <t>C08</t>
  </si>
  <si>
    <t>高金月</t>
  </si>
  <si>
    <t>20220310227</t>
  </si>
  <si>
    <t>C10</t>
  </si>
  <si>
    <t>卫鸿吉</t>
  </si>
  <si>
    <t>20220310313</t>
  </si>
  <si>
    <t>C07</t>
  </si>
  <si>
    <t>王一</t>
  </si>
  <si>
    <t>20220310104</t>
  </si>
  <si>
    <t>C16</t>
  </si>
  <si>
    <t>岳朝露</t>
  </si>
  <si>
    <t>20220310218</t>
  </si>
  <si>
    <t>C28</t>
  </si>
  <si>
    <t>苗鑫鑫</t>
  </si>
  <si>
    <t>20220310417</t>
  </si>
  <si>
    <t>C26</t>
  </si>
  <si>
    <t>张彤彤</t>
  </si>
  <si>
    <t>20220310222</t>
  </si>
  <si>
    <t>C11</t>
  </si>
  <si>
    <t>王炤玥</t>
  </si>
  <si>
    <t>20220310430</t>
  </si>
  <si>
    <t>C14</t>
  </si>
  <si>
    <t>生辉</t>
  </si>
  <si>
    <t>20220310422</t>
  </si>
  <si>
    <t>C27</t>
  </si>
  <si>
    <t>岳欣欣</t>
  </si>
  <si>
    <t>20220310503</t>
  </si>
  <si>
    <t>C17</t>
  </si>
  <si>
    <t>李冬霜</t>
  </si>
  <si>
    <t>20220310310</t>
  </si>
  <si>
    <t>C21</t>
  </si>
  <si>
    <t>何德杰</t>
  </si>
  <si>
    <t>20220310508</t>
  </si>
  <si>
    <t>C25</t>
  </si>
  <si>
    <t>总平均</t>
  </si>
  <si>
    <t>一</t>
  </si>
  <si>
    <t>二</t>
  </si>
  <si>
    <t>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</si>
</sst>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00_ "/>
    <numFmt numFmtId="178" formatCode="0.00000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2"/>
  <sheetViews>
    <sheetView tabSelected="1" topLeftCell="A28" workbookViewId="0">
      <selection activeCell="A1" sqref="A1:E1"/>
    </sheetView>
  </sheetViews>
  <sheetFormatPr defaultColWidth="9.77777777777778" defaultRowHeight="15.6"/>
  <cols>
    <col min="1" max="1" width="9.77777777777778" style="15"/>
    <col min="2" max="2" width="14.7962962962963" style="15" customWidth="1"/>
    <col min="3" max="3" width="15.8703703703704" style="15" customWidth="1"/>
    <col min="4" max="4" width="24.462962962963" style="15" customWidth="1"/>
    <col min="5" max="5" width="16.7314814814815" style="18" customWidth="1"/>
    <col min="6" max="16384" width="9.77777777777778" style="15"/>
  </cols>
  <sheetData>
    <row r="1" s="15" customFormat="1" ht="85" customHeight="1" spans="1:5">
      <c r="A1" s="12" t="s">
        <v>0</v>
      </c>
      <c r="B1" s="12"/>
      <c r="C1" s="12"/>
      <c r="D1" s="12"/>
      <c r="E1" s="12"/>
    </row>
    <row r="2" s="15" customFormat="1" ht="2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6" customFormat="1" ht="22" customHeight="1" spans="1:5">
      <c r="A3" s="3">
        <v>1</v>
      </c>
      <c r="B3" s="4" t="s">
        <v>6</v>
      </c>
      <c r="C3" s="4" t="s">
        <v>7</v>
      </c>
      <c r="D3" s="4" t="s">
        <v>8</v>
      </c>
      <c r="E3" s="19">
        <v>82.24</v>
      </c>
    </row>
    <row r="4" s="16" customFormat="1" ht="22" customHeight="1" spans="1:5">
      <c r="A4" s="3">
        <v>2</v>
      </c>
      <c r="B4" s="4" t="s">
        <v>6</v>
      </c>
      <c r="C4" s="4" t="s">
        <v>9</v>
      </c>
      <c r="D4" s="4" t="s">
        <v>10</v>
      </c>
      <c r="E4" s="19">
        <v>80.37</v>
      </c>
    </row>
    <row r="5" s="16" customFormat="1" ht="22" customHeight="1" spans="1:5">
      <c r="A5" s="3">
        <v>3</v>
      </c>
      <c r="B5" s="4" t="s">
        <v>6</v>
      </c>
      <c r="C5" s="4" t="s">
        <v>11</v>
      </c>
      <c r="D5" s="4" t="s">
        <v>12</v>
      </c>
      <c r="E5" s="14">
        <v>80.3</v>
      </c>
    </row>
    <row r="6" s="17" customFormat="1" ht="22" customHeight="1" spans="1:49">
      <c r="A6" s="3">
        <v>4</v>
      </c>
      <c r="B6" s="4" t="s">
        <v>6</v>
      </c>
      <c r="C6" s="4" t="s">
        <v>13</v>
      </c>
      <c r="D6" s="4" t="s">
        <v>14</v>
      </c>
      <c r="E6" s="19">
        <v>77.62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="17" customFormat="1" ht="22" customHeight="1" spans="1:49">
      <c r="A7" s="3">
        <v>5</v>
      </c>
      <c r="B7" s="4" t="s">
        <v>6</v>
      </c>
      <c r="C7" s="4" t="s">
        <v>15</v>
      </c>
      <c r="D7" s="4" t="s">
        <v>16</v>
      </c>
      <c r="E7" s="19">
        <v>77.62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="16" customFormat="1" ht="22" customHeight="1" spans="1:5">
      <c r="A8" s="3">
        <v>6</v>
      </c>
      <c r="B8" s="4" t="s">
        <v>6</v>
      </c>
      <c r="C8" s="4" t="s">
        <v>17</v>
      </c>
      <c r="D8" s="4" t="s">
        <v>18</v>
      </c>
      <c r="E8" s="19">
        <v>77.41</v>
      </c>
    </row>
    <row r="9" s="16" customFormat="1" ht="22" customHeight="1" spans="1:5">
      <c r="A9" s="3">
        <v>7</v>
      </c>
      <c r="B9" s="4" t="s">
        <v>6</v>
      </c>
      <c r="C9" s="4" t="s">
        <v>19</v>
      </c>
      <c r="D9" s="4" t="s">
        <v>20</v>
      </c>
      <c r="E9" s="19">
        <v>77.32</v>
      </c>
    </row>
    <row r="10" s="16" customFormat="1" ht="22" customHeight="1" spans="1:5">
      <c r="A10" s="3">
        <v>8</v>
      </c>
      <c r="B10" s="4" t="s">
        <v>6</v>
      </c>
      <c r="C10" s="4" t="s">
        <v>21</v>
      </c>
      <c r="D10" s="4" t="s">
        <v>22</v>
      </c>
      <c r="E10" s="19">
        <v>76.81</v>
      </c>
    </row>
    <row r="11" s="16" customFormat="1" ht="22" customHeight="1" spans="1:5">
      <c r="A11" s="3">
        <v>9</v>
      </c>
      <c r="B11" s="4" t="s">
        <v>6</v>
      </c>
      <c r="C11" s="4" t="s">
        <v>23</v>
      </c>
      <c r="D11" s="4" t="s">
        <v>24</v>
      </c>
      <c r="E11" s="19">
        <v>76.45</v>
      </c>
    </row>
    <row r="12" s="16" customFormat="1" ht="22" customHeight="1" spans="1:5">
      <c r="A12" s="3">
        <v>10</v>
      </c>
      <c r="B12" s="4" t="s">
        <v>6</v>
      </c>
      <c r="C12" s="4" t="s">
        <v>25</v>
      </c>
      <c r="D12" s="4" t="s">
        <v>26</v>
      </c>
      <c r="E12" s="19">
        <v>76.27</v>
      </c>
    </row>
    <row r="13" s="16" customFormat="1" ht="22" customHeight="1" spans="1:5">
      <c r="A13" s="3">
        <v>11</v>
      </c>
      <c r="B13" s="4" t="s">
        <v>6</v>
      </c>
      <c r="C13" s="4" t="s">
        <v>27</v>
      </c>
      <c r="D13" s="4" t="s">
        <v>28</v>
      </c>
      <c r="E13" s="19">
        <v>75.96</v>
      </c>
    </row>
    <row r="14" s="16" customFormat="1" ht="22" customHeight="1" spans="1:5">
      <c r="A14" s="3">
        <v>12</v>
      </c>
      <c r="B14" s="4" t="s">
        <v>6</v>
      </c>
      <c r="C14" s="4" t="s">
        <v>29</v>
      </c>
      <c r="D14" s="4" t="s">
        <v>30</v>
      </c>
      <c r="E14" s="14">
        <v>75.6</v>
      </c>
    </row>
    <row r="15" s="16" customFormat="1" ht="22" customHeight="1" spans="1:5">
      <c r="A15" s="3">
        <v>13</v>
      </c>
      <c r="B15" s="4" t="s">
        <v>6</v>
      </c>
      <c r="C15" s="4" t="s">
        <v>31</v>
      </c>
      <c r="D15" s="4" t="s">
        <v>32</v>
      </c>
      <c r="E15" s="19">
        <v>75.48</v>
      </c>
    </row>
    <row r="16" s="16" customFormat="1" ht="22" customHeight="1" spans="1:5">
      <c r="A16" s="3">
        <v>14</v>
      </c>
      <c r="B16" s="4" t="s">
        <v>6</v>
      </c>
      <c r="C16" s="4" t="s">
        <v>33</v>
      </c>
      <c r="D16" s="4" t="s">
        <v>34</v>
      </c>
      <c r="E16" s="19">
        <v>75.28</v>
      </c>
    </row>
    <row r="17" s="16" customFormat="1" ht="22" customHeight="1" spans="1:5">
      <c r="A17" s="3">
        <v>15</v>
      </c>
      <c r="B17" s="4" t="s">
        <v>6</v>
      </c>
      <c r="C17" s="4" t="s">
        <v>35</v>
      </c>
      <c r="D17" s="4" t="s">
        <v>36</v>
      </c>
      <c r="E17" s="19">
        <v>75.21</v>
      </c>
    </row>
    <row r="18" s="16" customFormat="1" ht="22" customHeight="1" spans="1:5">
      <c r="A18" s="3">
        <v>16</v>
      </c>
      <c r="B18" s="4" t="s">
        <v>6</v>
      </c>
      <c r="C18" s="4" t="s">
        <v>37</v>
      </c>
      <c r="D18" s="4" t="s">
        <v>38</v>
      </c>
      <c r="E18" s="19">
        <v>74.93</v>
      </c>
    </row>
    <row r="19" s="16" customFormat="1" ht="22" customHeight="1" spans="1:5">
      <c r="A19" s="3">
        <v>17</v>
      </c>
      <c r="B19" s="4" t="s">
        <v>6</v>
      </c>
      <c r="C19" s="4" t="s">
        <v>39</v>
      </c>
      <c r="D19" s="4" t="s">
        <v>40</v>
      </c>
      <c r="E19" s="19">
        <v>74.85</v>
      </c>
    </row>
    <row r="20" s="16" customFormat="1" ht="22" customHeight="1" spans="1:5">
      <c r="A20" s="3">
        <v>18</v>
      </c>
      <c r="B20" s="4" t="s">
        <v>6</v>
      </c>
      <c r="C20" s="4" t="s">
        <v>41</v>
      </c>
      <c r="D20" s="4" t="s">
        <v>42</v>
      </c>
      <c r="E20" s="19">
        <v>74.78</v>
      </c>
    </row>
    <row r="21" s="16" customFormat="1" ht="22" customHeight="1" spans="1:5">
      <c r="A21" s="3">
        <v>19</v>
      </c>
      <c r="B21" s="4" t="s">
        <v>6</v>
      </c>
      <c r="C21" s="4" t="s">
        <v>43</v>
      </c>
      <c r="D21" s="4" t="s">
        <v>44</v>
      </c>
      <c r="E21" s="19">
        <v>74.67</v>
      </c>
    </row>
    <row r="22" s="16" customFormat="1" ht="22" customHeight="1" spans="1:5">
      <c r="A22" s="3">
        <v>20</v>
      </c>
      <c r="B22" s="4" t="s">
        <v>6</v>
      </c>
      <c r="C22" s="4" t="s">
        <v>45</v>
      </c>
      <c r="D22" s="4" t="s">
        <v>46</v>
      </c>
      <c r="E22" s="19">
        <v>74.56</v>
      </c>
    </row>
    <row r="23" s="16" customFormat="1" ht="22" customHeight="1" spans="1:5">
      <c r="A23" s="3">
        <v>21</v>
      </c>
      <c r="B23" s="4" t="s">
        <v>6</v>
      </c>
      <c r="C23" s="4" t="s">
        <v>47</v>
      </c>
      <c r="D23" s="4" t="s">
        <v>48</v>
      </c>
      <c r="E23" s="19">
        <v>74.48</v>
      </c>
    </row>
    <row r="24" s="16" customFormat="1" ht="22" customHeight="1" spans="1:5">
      <c r="A24" s="3">
        <v>22</v>
      </c>
      <c r="B24" s="4" t="s">
        <v>6</v>
      </c>
      <c r="C24" s="4" t="s">
        <v>49</v>
      </c>
      <c r="D24" s="4" t="s">
        <v>50</v>
      </c>
      <c r="E24" s="19">
        <v>74.41</v>
      </c>
    </row>
    <row r="25" s="16" customFormat="1" ht="22" customHeight="1" spans="1:5">
      <c r="A25" s="3">
        <v>23</v>
      </c>
      <c r="B25" s="4" t="s">
        <v>6</v>
      </c>
      <c r="C25" s="4" t="s">
        <v>51</v>
      </c>
      <c r="D25" s="4" t="s">
        <v>52</v>
      </c>
      <c r="E25" s="14">
        <v>74.2</v>
      </c>
    </row>
    <row r="26" s="16" customFormat="1" ht="22" customHeight="1" spans="1:5">
      <c r="A26" s="3">
        <v>24</v>
      </c>
      <c r="B26" s="4" t="s">
        <v>6</v>
      </c>
      <c r="C26" s="4" t="s">
        <v>53</v>
      </c>
      <c r="D26" s="4" t="s">
        <v>54</v>
      </c>
      <c r="E26" s="19">
        <v>74.04</v>
      </c>
    </row>
    <row r="27" s="16" customFormat="1" ht="22" customHeight="1" spans="1:5">
      <c r="A27" s="3">
        <v>25</v>
      </c>
      <c r="B27" s="4" t="s">
        <v>6</v>
      </c>
      <c r="C27" s="4" t="s">
        <v>55</v>
      </c>
      <c r="D27" s="4" t="s">
        <v>56</v>
      </c>
      <c r="E27" s="19">
        <v>73.93</v>
      </c>
    </row>
    <row r="28" s="16" customFormat="1" ht="22" customHeight="1" spans="1:5">
      <c r="A28" s="3">
        <v>26</v>
      </c>
      <c r="B28" s="4" t="s">
        <v>6</v>
      </c>
      <c r="C28" s="4" t="s">
        <v>57</v>
      </c>
      <c r="D28" s="4" t="s">
        <v>58</v>
      </c>
      <c r="E28" s="19">
        <v>73.87</v>
      </c>
    </row>
    <row r="29" s="16" customFormat="1" ht="22" customHeight="1" spans="1:5">
      <c r="A29" s="3">
        <v>27</v>
      </c>
      <c r="B29" s="4" t="s">
        <v>6</v>
      </c>
      <c r="C29" s="4" t="s">
        <v>59</v>
      </c>
      <c r="D29" s="4" t="s">
        <v>60</v>
      </c>
      <c r="E29" s="19">
        <v>73.47</v>
      </c>
    </row>
    <row r="30" s="16" customFormat="1" ht="22" customHeight="1" spans="1:5">
      <c r="A30" s="3">
        <v>28</v>
      </c>
      <c r="B30" s="4" t="s">
        <v>6</v>
      </c>
      <c r="C30" s="4" t="s">
        <v>61</v>
      </c>
      <c r="D30" s="4" t="s">
        <v>62</v>
      </c>
      <c r="E30" s="19">
        <v>73.38</v>
      </c>
    </row>
    <row r="31" s="16" customFormat="1" ht="22" customHeight="1" spans="1:5">
      <c r="A31" s="3">
        <v>29</v>
      </c>
      <c r="B31" s="4" t="s">
        <v>6</v>
      </c>
      <c r="C31" s="4" t="s">
        <v>63</v>
      </c>
      <c r="D31" s="4" t="s">
        <v>64</v>
      </c>
      <c r="E31" s="19">
        <v>73.31</v>
      </c>
    </row>
    <row r="32" s="16" customFormat="1" ht="22" customHeight="1" spans="1:5">
      <c r="A32" s="3">
        <v>30</v>
      </c>
      <c r="B32" s="4" t="s">
        <v>6</v>
      </c>
      <c r="C32" s="4" t="s">
        <v>65</v>
      </c>
      <c r="D32" s="4" t="s">
        <v>66</v>
      </c>
      <c r="E32" s="19">
        <v>73.24</v>
      </c>
    </row>
  </sheetData>
  <mergeCells count="1">
    <mergeCell ref="A1:E1"/>
  </mergeCells>
  <pageMargins left="1.0625" right="0.550694444444444" top="0.590277777777778" bottom="0.590277777777778" header="0.5" footer="0.70833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"/>
  <sheetViews>
    <sheetView workbookViewId="0">
      <selection activeCell="O1" sqref="O$1:O$1048576"/>
    </sheetView>
  </sheetViews>
  <sheetFormatPr defaultColWidth="8.88888888888889" defaultRowHeight="15.6"/>
  <cols>
    <col min="4" max="4" width="21.3333333333333" customWidth="1"/>
    <col min="5" max="5" width="16.5555555555556" customWidth="1"/>
    <col min="6" max="6" width="16.6666666666667" customWidth="1"/>
    <col min="7" max="7" width="16.6666666666667" style="2" customWidth="1"/>
    <col min="8" max="8" width="16.6666666666667" style="1" customWidth="1"/>
    <col min="9" max="9" width="20.2222222222222" style="2" customWidth="1"/>
    <col min="15" max="15" width="12.4444444444444" style="10" customWidth="1"/>
  </cols>
  <sheetData>
    <row r="1" ht="16" customHeight="1" spans="1:15">
      <c r="A1" s="3" t="s">
        <v>2</v>
      </c>
      <c r="B1" s="3" t="s">
        <v>67</v>
      </c>
      <c r="C1" s="3" t="s">
        <v>3</v>
      </c>
      <c r="D1" s="3" t="s">
        <v>4</v>
      </c>
      <c r="E1" s="3" t="s">
        <v>68</v>
      </c>
      <c r="F1" s="4" t="s">
        <v>69</v>
      </c>
      <c r="G1" s="5" t="s">
        <v>70</v>
      </c>
      <c r="H1" s="11" t="s">
        <v>71</v>
      </c>
      <c r="I1" s="5" t="s">
        <v>72</v>
      </c>
      <c r="O1" s="12"/>
    </row>
    <row r="2" ht="20" customHeight="1" spans="1:15">
      <c r="A2" s="4" t="s">
        <v>6</v>
      </c>
      <c r="B2" s="4" t="s">
        <v>73</v>
      </c>
      <c r="C2" s="4" t="s">
        <v>7</v>
      </c>
      <c r="D2" s="4" t="s">
        <v>8</v>
      </c>
      <c r="E2" s="4">
        <v>82.6</v>
      </c>
      <c r="F2" s="4" t="s">
        <v>74</v>
      </c>
      <c r="G2" s="5">
        <v>80.58</v>
      </c>
      <c r="H2" s="11">
        <v>1.014</v>
      </c>
      <c r="I2" s="9">
        <f>G2*H2</f>
        <v>81.70812</v>
      </c>
      <c r="O2" s="3" t="s">
        <v>5</v>
      </c>
    </row>
    <row r="3" ht="20" customHeight="1" spans="1:15">
      <c r="A3" s="4" t="s">
        <v>6</v>
      </c>
      <c r="B3" s="4" t="s">
        <v>73</v>
      </c>
      <c r="C3" s="4" t="s">
        <v>13</v>
      </c>
      <c r="D3" s="4" t="s">
        <v>14</v>
      </c>
      <c r="E3" s="7">
        <v>77.7</v>
      </c>
      <c r="F3" s="4" t="s">
        <v>75</v>
      </c>
      <c r="G3" s="5">
        <v>76.44</v>
      </c>
      <c r="H3" s="11">
        <v>1.014</v>
      </c>
      <c r="I3" s="9">
        <f t="shared" ref="I3:I30" si="0">G3*H3</f>
        <v>77.51016</v>
      </c>
      <c r="O3" s="13">
        <f t="shared" ref="O3:O66" si="1">N3+I3</f>
        <v>77.51016</v>
      </c>
    </row>
    <row r="4" ht="20" customHeight="1" spans="1:15">
      <c r="A4" s="4" t="s">
        <v>6</v>
      </c>
      <c r="B4" s="4" t="s">
        <v>73</v>
      </c>
      <c r="C4" s="4" t="s">
        <v>29</v>
      </c>
      <c r="D4" s="4" t="s">
        <v>30</v>
      </c>
      <c r="E4" s="7">
        <v>75.7</v>
      </c>
      <c r="F4" s="4" t="s">
        <v>76</v>
      </c>
      <c r="G4" s="5">
        <v>74.4</v>
      </c>
      <c r="H4" s="11">
        <v>1.014</v>
      </c>
      <c r="I4" s="9">
        <f t="shared" si="0"/>
        <v>75.4416</v>
      </c>
      <c r="O4" s="13">
        <f t="shared" si="1"/>
        <v>75.4416</v>
      </c>
    </row>
    <row r="5" ht="20" customHeight="1" spans="1:15">
      <c r="A5" s="4" t="s">
        <v>6</v>
      </c>
      <c r="B5" s="4" t="s">
        <v>73</v>
      </c>
      <c r="C5" s="4" t="s">
        <v>41</v>
      </c>
      <c r="D5" s="4" t="s">
        <v>42</v>
      </c>
      <c r="E5" s="7">
        <v>74.9</v>
      </c>
      <c r="F5" s="4" t="s">
        <v>77</v>
      </c>
      <c r="G5" s="5">
        <v>73.56</v>
      </c>
      <c r="H5" s="11">
        <v>1.014</v>
      </c>
      <c r="I5" s="9">
        <f t="shared" si="0"/>
        <v>74.58984</v>
      </c>
      <c r="O5" s="13">
        <f t="shared" si="1"/>
        <v>74.58984</v>
      </c>
    </row>
    <row r="6" ht="20" customHeight="1" spans="1:15">
      <c r="A6" s="4" t="s">
        <v>6</v>
      </c>
      <c r="B6" s="4" t="s">
        <v>73</v>
      </c>
      <c r="C6" s="4" t="s">
        <v>33</v>
      </c>
      <c r="D6" s="4" t="s">
        <v>34</v>
      </c>
      <c r="E6" s="7">
        <v>73.8</v>
      </c>
      <c r="F6" s="4" t="s">
        <v>78</v>
      </c>
      <c r="G6" s="5">
        <v>76.44</v>
      </c>
      <c r="H6" s="11">
        <v>1.014</v>
      </c>
      <c r="I6" s="9">
        <f t="shared" si="0"/>
        <v>77.51016</v>
      </c>
      <c r="O6" s="13">
        <f t="shared" si="1"/>
        <v>77.51016</v>
      </c>
    </row>
    <row r="7" ht="20" customHeight="1" spans="1:15">
      <c r="A7" s="4" t="s">
        <v>6</v>
      </c>
      <c r="B7" s="4" t="s">
        <v>73</v>
      </c>
      <c r="C7" s="4" t="s">
        <v>27</v>
      </c>
      <c r="D7" s="4" t="s">
        <v>28</v>
      </c>
      <c r="E7" s="7">
        <v>72.8</v>
      </c>
      <c r="F7" s="4" t="s">
        <v>79</v>
      </c>
      <c r="G7" s="5">
        <v>79.58</v>
      </c>
      <c r="H7" s="11">
        <v>1.014</v>
      </c>
      <c r="I7" s="9">
        <f t="shared" si="0"/>
        <v>80.69412</v>
      </c>
      <c r="O7" s="13">
        <f t="shared" si="1"/>
        <v>80.69412</v>
      </c>
    </row>
    <row r="8" ht="20" customHeight="1" spans="1:15">
      <c r="A8" s="4" t="s">
        <v>6</v>
      </c>
      <c r="B8" s="4" t="s">
        <v>73</v>
      </c>
      <c r="C8" s="4" t="s">
        <v>55</v>
      </c>
      <c r="D8" s="4" t="s">
        <v>56</v>
      </c>
      <c r="E8" s="7">
        <v>71.5</v>
      </c>
      <c r="F8" s="4" t="s">
        <v>80</v>
      </c>
      <c r="G8" s="5">
        <v>76.5</v>
      </c>
      <c r="H8" s="11">
        <v>1.014</v>
      </c>
      <c r="I8" s="9">
        <f t="shared" si="0"/>
        <v>77.571</v>
      </c>
      <c r="O8" s="13">
        <f t="shared" si="1"/>
        <v>77.571</v>
      </c>
    </row>
    <row r="9" ht="20" customHeight="1" spans="1:15">
      <c r="A9" s="4" t="s">
        <v>6</v>
      </c>
      <c r="B9" s="4" t="s">
        <v>73</v>
      </c>
      <c r="C9" s="4" t="s">
        <v>57</v>
      </c>
      <c r="D9" s="4" t="s">
        <v>58</v>
      </c>
      <c r="E9" s="7">
        <v>71.1</v>
      </c>
      <c r="F9" s="4" t="s">
        <v>81</v>
      </c>
      <c r="G9" s="5">
        <v>76.96</v>
      </c>
      <c r="H9" s="11">
        <v>1.014</v>
      </c>
      <c r="I9" s="9">
        <f t="shared" si="0"/>
        <v>78.03744</v>
      </c>
      <c r="O9" s="13">
        <f t="shared" si="1"/>
        <v>78.03744</v>
      </c>
    </row>
    <row r="10" ht="20" customHeight="1" spans="1:15">
      <c r="A10" s="4" t="s">
        <v>6</v>
      </c>
      <c r="B10" s="4" t="s">
        <v>73</v>
      </c>
      <c r="C10" s="4" t="s">
        <v>37</v>
      </c>
      <c r="D10" s="4" t="s">
        <v>38</v>
      </c>
      <c r="E10" s="7">
        <v>69</v>
      </c>
      <c r="F10" s="4" t="s">
        <v>82</v>
      </c>
      <c r="G10" s="5">
        <v>82.66</v>
      </c>
      <c r="H10" s="11">
        <v>1.014</v>
      </c>
      <c r="I10" s="9">
        <f t="shared" si="0"/>
        <v>83.81724</v>
      </c>
      <c r="O10" s="13">
        <f t="shared" si="1"/>
        <v>83.81724</v>
      </c>
    </row>
    <row r="11" ht="20" customHeight="1" spans="1:15">
      <c r="A11" s="4" t="s">
        <v>6</v>
      </c>
      <c r="B11" s="4" t="s">
        <v>73</v>
      </c>
      <c r="C11" s="4" t="s">
        <v>53</v>
      </c>
      <c r="D11" s="4" t="s">
        <v>54</v>
      </c>
      <c r="E11" s="7">
        <v>68.3</v>
      </c>
      <c r="F11" s="4" t="s">
        <v>83</v>
      </c>
      <c r="G11" s="5">
        <v>81.5</v>
      </c>
      <c r="H11" s="11">
        <v>1.014</v>
      </c>
      <c r="I11" s="9">
        <f t="shared" si="0"/>
        <v>82.641</v>
      </c>
      <c r="O11" s="13">
        <f t="shared" si="1"/>
        <v>82.641</v>
      </c>
    </row>
    <row r="12" ht="20" customHeight="1" spans="1:15">
      <c r="A12" s="4" t="s">
        <v>6</v>
      </c>
      <c r="B12" s="4" t="s">
        <v>73</v>
      </c>
      <c r="C12" s="4" t="s">
        <v>49</v>
      </c>
      <c r="D12" s="4" t="s">
        <v>50</v>
      </c>
      <c r="E12" s="7">
        <v>67.8</v>
      </c>
      <c r="F12" s="4" t="s">
        <v>84</v>
      </c>
      <c r="G12" s="5">
        <v>83.16</v>
      </c>
      <c r="H12" s="11">
        <v>1.014</v>
      </c>
      <c r="I12" s="9">
        <f t="shared" si="0"/>
        <v>84.32424</v>
      </c>
      <c r="O12" s="13">
        <f t="shared" si="1"/>
        <v>84.32424</v>
      </c>
    </row>
    <row r="13" ht="20" customHeight="1" spans="1:15">
      <c r="A13" s="4" t="s">
        <v>6</v>
      </c>
      <c r="B13" s="4" t="s">
        <v>73</v>
      </c>
      <c r="C13" s="4" t="s">
        <v>85</v>
      </c>
      <c r="D13" s="4" t="s">
        <v>86</v>
      </c>
      <c r="E13" s="7">
        <v>67.2</v>
      </c>
      <c r="F13" s="4" t="s">
        <v>87</v>
      </c>
      <c r="G13" s="5">
        <v>75.66</v>
      </c>
      <c r="H13" s="11">
        <v>1.014</v>
      </c>
      <c r="I13" s="9">
        <f t="shared" si="0"/>
        <v>76.71924</v>
      </c>
      <c r="O13" s="13">
        <f t="shared" si="1"/>
        <v>76.71924</v>
      </c>
    </row>
    <row r="14" ht="20" customHeight="1" spans="1:15">
      <c r="A14" s="4" t="s">
        <v>6</v>
      </c>
      <c r="B14" s="4" t="s">
        <v>73</v>
      </c>
      <c r="C14" s="4" t="s">
        <v>88</v>
      </c>
      <c r="D14" s="4" t="s">
        <v>89</v>
      </c>
      <c r="E14" s="7">
        <v>65.8</v>
      </c>
      <c r="F14" s="4" t="s">
        <v>90</v>
      </c>
      <c r="G14" s="5">
        <v>82.42</v>
      </c>
      <c r="H14" s="11">
        <v>1.014</v>
      </c>
      <c r="I14" s="9">
        <f t="shared" si="0"/>
        <v>83.57388</v>
      </c>
      <c r="O14" s="13">
        <f t="shared" si="1"/>
        <v>83.57388</v>
      </c>
    </row>
    <row r="15" ht="20" customHeight="1" spans="1:15">
      <c r="A15" s="4" t="s">
        <v>6</v>
      </c>
      <c r="B15" s="4" t="s">
        <v>73</v>
      </c>
      <c r="C15" s="4" t="s">
        <v>91</v>
      </c>
      <c r="D15" s="4" t="s">
        <v>92</v>
      </c>
      <c r="E15" s="7">
        <v>65.5</v>
      </c>
      <c r="F15" s="4" t="s">
        <v>93</v>
      </c>
      <c r="G15" s="5">
        <v>75.5</v>
      </c>
      <c r="H15" s="11">
        <v>1.014</v>
      </c>
      <c r="I15" s="9">
        <f t="shared" si="0"/>
        <v>76.557</v>
      </c>
      <c r="O15" s="13">
        <f t="shared" si="1"/>
        <v>76.557</v>
      </c>
    </row>
    <row r="16" ht="20" customHeight="1" spans="1:15">
      <c r="A16" s="4" t="s">
        <v>6</v>
      </c>
      <c r="B16" s="4" t="s">
        <v>73</v>
      </c>
      <c r="C16" s="4" t="s">
        <v>94</v>
      </c>
      <c r="D16" s="4" t="s">
        <v>95</v>
      </c>
      <c r="E16" s="7">
        <v>65.4</v>
      </c>
      <c r="F16" s="4" t="s">
        <v>96</v>
      </c>
      <c r="G16" s="5">
        <v>73.76</v>
      </c>
      <c r="H16" s="11">
        <v>1.014</v>
      </c>
      <c r="I16" s="9">
        <f t="shared" si="0"/>
        <v>74.79264</v>
      </c>
      <c r="O16" s="13">
        <f t="shared" si="1"/>
        <v>74.79264</v>
      </c>
    </row>
    <row r="17" ht="20" customHeight="1" spans="1:15">
      <c r="A17" s="4" t="s">
        <v>6</v>
      </c>
      <c r="B17" s="4" t="s">
        <v>73</v>
      </c>
      <c r="C17" s="4" t="s">
        <v>97</v>
      </c>
      <c r="D17" s="4" t="s">
        <v>98</v>
      </c>
      <c r="E17" s="7">
        <v>65</v>
      </c>
      <c r="F17" s="4" t="s">
        <v>99</v>
      </c>
      <c r="G17" s="5">
        <v>76.52</v>
      </c>
      <c r="H17" s="11">
        <v>1.014</v>
      </c>
      <c r="I17" s="9">
        <f t="shared" si="0"/>
        <v>77.59128</v>
      </c>
      <c r="O17" s="13">
        <f t="shared" si="1"/>
        <v>77.59128</v>
      </c>
    </row>
    <row r="18" ht="20" customHeight="1" spans="1:15">
      <c r="A18" s="4" t="s">
        <v>6</v>
      </c>
      <c r="B18" s="4" t="s">
        <v>73</v>
      </c>
      <c r="C18" s="4" t="s">
        <v>100</v>
      </c>
      <c r="D18" s="4" t="s">
        <v>101</v>
      </c>
      <c r="E18" s="7">
        <v>64.3</v>
      </c>
      <c r="F18" s="4" t="s">
        <v>102</v>
      </c>
      <c r="G18" s="5">
        <v>84.02</v>
      </c>
      <c r="H18" s="11">
        <v>1.014</v>
      </c>
      <c r="I18" s="9">
        <f t="shared" si="0"/>
        <v>85.19628</v>
      </c>
      <c r="O18" s="13">
        <f t="shared" si="1"/>
        <v>85.19628</v>
      </c>
    </row>
    <row r="19" ht="20" customHeight="1" spans="1:15">
      <c r="A19" s="4" t="s">
        <v>6</v>
      </c>
      <c r="B19" s="4" t="s">
        <v>73</v>
      </c>
      <c r="C19" s="4" t="s">
        <v>103</v>
      </c>
      <c r="D19" s="4" t="s">
        <v>104</v>
      </c>
      <c r="E19" s="7">
        <v>63.7</v>
      </c>
      <c r="F19" s="4" t="s">
        <v>105</v>
      </c>
      <c r="G19" s="5">
        <v>72.82</v>
      </c>
      <c r="H19" s="11">
        <v>1.014</v>
      </c>
      <c r="I19" s="9">
        <f t="shared" si="0"/>
        <v>73.83948</v>
      </c>
      <c r="O19" s="13">
        <f t="shared" si="1"/>
        <v>73.83948</v>
      </c>
    </row>
    <row r="20" ht="20" customHeight="1" spans="1:15">
      <c r="A20" s="4" t="s">
        <v>6</v>
      </c>
      <c r="B20" s="4" t="s">
        <v>73</v>
      </c>
      <c r="C20" s="4" t="s">
        <v>106</v>
      </c>
      <c r="D20" s="4" t="s">
        <v>107</v>
      </c>
      <c r="E20" s="7">
        <v>62.9</v>
      </c>
      <c r="F20" s="4" t="s">
        <v>108</v>
      </c>
      <c r="G20" s="5">
        <v>83.58</v>
      </c>
      <c r="H20" s="11">
        <v>1.014</v>
      </c>
      <c r="I20" s="9">
        <f t="shared" si="0"/>
        <v>84.75012</v>
      </c>
      <c r="O20" s="13">
        <f t="shared" si="1"/>
        <v>84.75012</v>
      </c>
    </row>
    <row r="21" ht="20" customHeight="1" spans="1:15">
      <c r="A21" s="4" t="s">
        <v>6</v>
      </c>
      <c r="B21" s="4" t="s">
        <v>73</v>
      </c>
      <c r="C21" s="4" t="s">
        <v>109</v>
      </c>
      <c r="D21" s="4" t="s">
        <v>110</v>
      </c>
      <c r="E21" s="7">
        <v>62.7</v>
      </c>
      <c r="F21" s="4" t="s">
        <v>111</v>
      </c>
      <c r="G21" s="5">
        <v>78.6</v>
      </c>
      <c r="H21" s="11">
        <v>1.014</v>
      </c>
      <c r="I21" s="9">
        <f t="shared" si="0"/>
        <v>79.7004</v>
      </c>
      <c r="O21" s="13">
        <f t="shared" si="1"/>
        <v>79.7004</v>
      </c>
    </row>
    <row r="22" ht="20" customHeight="1" spans="1:15">
      <c r="A22" s="4" t="s">
        <v>6</v>
      </c>
      <c r="B22" s="4" t="s">
        <v>73</v>
      </c>
      <c r="C22" s="4" t="s">
        <v>112</v>
      </c>
      <c r="D22" s="4" t="s">
        <v>113</v>
      </c>
      <c r="E22" s="7">
        <v>62</v>
      </c>
      <c r="F22" s="4" t="s">
        <v>114</v>
      </c>
      <c r="G22" s="5">
        <v>76.2</v>
      </c>
      <c r="H22" s="11">
        <v>1.014</v>
      </c>
      <c r="I22" s="9">
        <f t="shared" si="0"/>
        <v>77.2668</v>
      </c>
      <c r="O22" s="13">
        <f t="shared" si="1"/>
        <v>77.2668</v>
      </c>
    </row>
    <row r="23" ht="20" customHeight="1" spans="1:15">
      <c r="A23" s="4" t="s">
        <v>6</v>
      </c>
      <c r="B23" s="4" t="s">
        <v>73</v>
      </c>
      <c r="C23" s="4" t="s">
        <v>115</v>
      </c>
      <c r="D23" s="4" t="s">
        <v>116</v>
      </c>
      <c r="E23" s="7">
        <v>61.5</v>
      </c>
      <c r="F23" s="4" t="s">
        <v>117</v>
      </c>
      <c r="G23" s="5">
        <v>74.7</v>
      </c>
      <c r="H23" s="11">
        <v>1.014</v>
      </c>
      <c r="I23" s="9">
        <f t="shared" si="0"/>
        <v>75.7458</v>
      </c>
      <c r="O23" s="13">
        <f t="shared" si="1"/>
        <v>75.7458</v>
      </c>
    </row>
    <row r="24" ht="20" customHeight="1" spans="1:15">
      <c r="A24" s="4" t="s">
        <v>6</v>
      </c>
      <c r="B24" s="4" t="s">
        <v>73</v>
      </c>
      <c r="C24" s="4" t="s">
        <v>118</v>
      </c>
      <c r="D24" s="4" t="s">
        <v>119</v>
      </c>
      <c r="E24" s="7">
        <v>61.2</v>
      </c>
      <c r="F24" s="4" t="s">
        <v>120</v>
      </c>
      <c r="G24" s="5">
        <v>77.62</v>
      </c>
      <c r="H24" s="11">
        <v>1.014</v>
      </c>
      <c r="I24" s="9">
        <f t="shared" si="0"/>
        <v>78.70668</v>
      </c>
      <c r="O24" s="13">
        <f t="shared" si="1"/>
        <v>78.70668</v>
      </c>
    </row>
    <row r="25" ht="20" customHeight="1" spans="1:15">
      <c r="A25" s="4" t="s">
        <v>6</v>
      </c>
      <c r="B25" s="4" t="s">
        <v>73</v>
      </c>
      <c r="C25" s="4" t="s">
        <v>121</v>
      </c>
      <c r="D25" s="4" t="s">
        <v>122</v>
      </c>
      <c r="E25" s="7">
        <v>61</v>
      </c>
      <c r="F25" s="4" t="s">
        <v>123</v>
      </c>
      <c r="G25" s="5">
        <v>77.1</v>
      </c>
      <c r="H25" s="11">
        <v>1.014</v>
      </c>
      <c r="I25" s="9">
        <f t="shared" si="0"/>
        <v>78.1794</v>
      </c>
      <c r="O25" s="13">
        <f t="shared" si="1"/>
        <v>78.1794</v>
      </c>
    </row>
    <row r="26" ht="20" customHeight="1" spans="1:15">
      <c r="A26" s="4" t="s">
        <v>6</v>
      </c>
      <c r="B26" s="4" t="s">
        <v>73</v>
      </c>
      <c r="C26" s="4" t="s">
        <v>124</v>
      </c>
      <c r="D26" s="4" t="s">
        <v>125</v>
      </c>
      <c r="E26" s="7">
        <v>60.3</v>
      </c>
      <c r="F26" s="4" t="s">
        <v>126</v>
      </c>
      <c r="G26" s="5">
        <v>77.1</v>
      </c>
      <c r="H26" s="11">
        <v>1.014</v>
      </c>
      <c r="I26" s="9">
        <f t="shared" si="0"/>
        <v>78.1794</v>
      </c>
      <c r="O26" s="13">
        <f t="shared" si="1"/>
        <v>78.1794</v>
      </c>
    </row>
    <row r="27" ht="20" customHeight="1" spans="1:15">
      <c r="A27" s="4" t="s">
        <v>6</v>
      </c>
      <c r="B27" s="4" t="s">
        <v>73</v>
      </c>
      <c r="C27" s="4" t="s">
        <v>127</v>
      </c>
      <c r="D27" s="4" t="s">
        <v>128</v>
      </c>
      <c r="E27" s="7">
        <v>59.5</v>
      </c>
      <c r="F27" s="4" t="s">
        <v>129</v>
      </c>
      <c r="G27" s="5">
        <v>72.42</v>
      </c>
      <c r="H27" s="11">
        <v>1.014</v>
      </c>
      <c r="I27" s="9">
        <f t="shared" si="0"/>
        <v>73.43388</v>
      </c>
      <c r="O27" s="13">
        <f t="shared" si="1"/>
        <v>73.43388</v>
      </c>
    </row>
    <row r="28" ht="20" customHeight="1" spans="1:15">
      <c r="A28" s="4" t="s">
        <v>6</v>
      </c>
      <c r="B28" s="4" t="s">
        <v>73</v>
      </c>
      <c r="C28" s="4" t="s">
        <v>130</v>
      </c>
      <c r="D28" s="4" t="s">
        <v>131</v>
      </c>
      <c r="E28" s="7">
        <v>58.2</v>
      </c>
      <c r="F28" s="4" t="s">
        <v>132</v>
      </c>
      <c r="G28" s="5">
        <v>72</v>
      </c>
      <c r="H28" s="11">
        <v>1.014</v>
      </c>
      <c r="I28" s="9">
        <f t="shared" si="0"/>
        <v>73.008</v>
      </c>
      <c r="O28" s="13">
        <f t="shared" si="1"/>
        <v>73.008</v>
      </c>
    </row>
    <row r="29" ht="20" customHeight="1" spans="1:15">
      <c r="A29" s="4" t="s">
        <v>6</v>
      </c>
      <c r="B29" s="4" t="s">
        <v>73</v>
      </c>
      <c r="C29" s="4" t="s">
        <v>133</v>
      </c>
      <c r="D29" s="4" t="s">
        <v>134</v>
      </c>
      <c r="E29" s="7">
        <v>57.8</v>
      </c>
      <c r="F29" s="4" t="s">
        <v>135</v>
      </c>
      <c r="G29" s="5">
        <v>73.32</v>
      </c>
      <c r="H29" s="11">
        <v>1.014</v>
      </c>
      <c r="I29" s="9">
        <f t="shared" si="0"/>
        <v>74.34648</v>
      </c>
      <c r="O29" s="13">
        <f t="shared" si="1"/>
        <v>74.34648</v>
      </c>
    </row>
    <row r="30" ht="20" customHeight="1" spans="1:15">
      <c r="A30" s="4" t="s">
        <v>6</v>
      </c>
      <c r="B30" s="4" t="s">
        <v>73</v>
      </c>
      <c r="C30" s="4" t="s">
        <v>136</v>
      </c>
      <c r="D30" s="4" t="s">
        <v>137</v>
      </c>
      <c r="E30" s="7">
        <v>57.3</v>
      </c>
      <c r="F30" s="4" t="s">
        <v>138</v>
      </c>
      <c r="G30" s="5">
        <v>73.18</v>
      </c>
      <c r="H30" s="11">
        <v>1.014</v>
      </c>
      <c r="I30" s="9">
        <f t="shared" si="0"/>
        <v>74.20452</v>
      </c>
      <c r="O30" s="13">
        <f t="shared" si="1"/>
        <v>74.20452</v>
      </c>
    </row>
    <row r="31" spans="7:15">
      <c r="G31" s="2">
        <f>SUM(G2:G30)</f>
        <v>2238.3</v>
      </c>
      <c r="O31" s="13">
        <f t="shared" si="1"/>
        <v>0</v>
      </c>
    </row>
    <row r="32" ht="14" customHeight="1" spans="7:15">
      <c r="G32" s="1">
        <f>G31/29</f>
        <v>77.1827586206896</v>
      </c>
      <c r="O32" s="13">
        <f t="shared" si="1"/>
        <v>0</v>
      </c>
    </row>
    <row r="33" spans="15:15">
      <c r="O33" s="14">
        <f t="shared" si="1"/>
        <v>0</v>
      </c>
    </row>
    <row r="34" spans="15:15">
      <c r="O34" s="14">
        <f t="shared" si="1"/>
        <v>0</v>
      </c>
    </row>
    <row r="35" spans="15:15">
      <c r="O35" s="14">
        <f t="shared" si="1"/>
        <v>0</v>
      </c>
    </row>
    <row r="36" spans="15:15">
      <c r="O36" s="14">
        <f t="shared" si="1"/>
        <v>0</v>
      </c>
    </row>
    <row r="37" spans="15:15">
      <c r="O37" s="14">
        <f t="shared" si="1"/>
        <v>0</v>
      </c>
    </row>
    <row r="38" spans="15:15">
      <c r="O38" s="14">
        <f t="shared" si="1"/>
        <v>0</v>
      </c>
    </row>
    <row r="39" spans="15:15">
      <c r="O39" s="14">
        <f t="shared" si="1"/>
        <v>0</v>
      </c>
    </row>
    <row r="40" spans="15:15">
      <c r="O40" s="14">
        <f t="shared" si="1"/>
        <v>0</v>
      </c>
    </row>
    <row r="41" spans="15:15">
      <c r="O41" s="14">
        <f t="shared" si="1"/>
        <v>0</v>
      </c>
    </row>
    <row r="42" spans="15:15">
      <c r="O42" s="14">
        <f t="shared" si="1"/>
        <v>0</v>
      </c>
    </row>
    <row r="43" spans="15:15">
      <c r="O43" s="14">
        <f t="shared" si="1"/>
        <v>0</v>
      </c>
    </row>
    <row r="44" spans="15:15">
      <c r="O44" s="14">
        <f t="shared" si="1"/>
        <v>0</v>
      </c>
    </row>
    <row r="45" spans="15:15">
      <c r="O45" s="14">
        <f t="shared" si="1"/>
        <v>0</v>
      </c>
    </row>
    <row r="46" spans="15:15">
      <c r="O46" s="14">
        <f t="shared" si="1"/>
        <v>0</v>
      </c>
    </row>
    <row r="47" spans="15:15">
      <c r="O47" s="14">
        <f t="shared" si="1"/>
        <v>0</v>
      </c>
    </row>
    <row r="48" spans="15:15">
      <c r="O48" s="14">
        <f t="shared" si="1"/>
        <v>0</v>
      </c>
    </row>
    <row r="49" spans="15:15">
      <c r="O49" s="14">
        <f t="shared" si="1"/>
        <v>0</v>
      </c>
    </row>
    <row r="50" spans="15:15">
      <c r="O50" s="14">
        <f t="shared" si="1"/>
        <v>0</v>
      </c>
    </row>
    <row r="51" spans="15:15">
      <c r="O51" s="14">
        <f t="shared" si="1"/>
        <v>0</v>
      </c>
    </row>
    <row r="52" spans="15:15">
      <c r="O52" s="14">
        <f t="shared" si="1"/>
        <v>0</v>
      </c>
    </row>
    <row r="53" spans="15:15">
      <c r="O53" s="14">
        <f t="shared" si="1"/>
        <v>0</v>
      </c>
    </row>
    <row r="54" spans="15:15">
      <c r="O54" s="14">
        <f t="shared" si="1"/>
        <v>0</v>
      </c>
    </row>
    <row r="55" spans="15:15">
      <c r="O55" s="14">
        <f t="shared" si="1"/>
        <v>0</v>
      </c>
    </row>
    <row r="56" spans="15:15">
      <c r="O56" s="14">
        <f t="shared" si="1"/>
        <v>0</v>
      </c>
    </row>
    <row r="57" spans="15:15">
      <c r="O57" s="14">
        <f t="shared" si="1"/>
        <v>0</v>
      </c>
    </row>
    <row r="58" spans="15:15">
      <c r="O58" s="14">
        <f t="shared" si="1"/>
        <v>0</v>
      </c>
    </row>
    <row r="59" spans="15:15">
      <c r="O59" s="14">
        <f t="shared" si="1"/>
        <v>0</v>
      </c>
    </row>
    <row r="60" spans="15:15">
      <c r="O60" s="14">
        <f t="shared" si="1"/>
        <v>0</v>
      </c>
    </row>
    <row r="61" spans="15:15">
      <c r="O61" s="14">
        <f t="shared" si="1"/>
        <v>0</v>
      </c>
    </row>
    <row r="62" spans="15:15">
      <c r="O62" s="14">
        <f t="shared" si="1"/>
        <v>0</v>
      </c>
    </row>
    <row r="63" spans="15:15">
      <c r="O63" s="14">
        <f t="shared" si="1"/>
        <v>0</v>
      </c>
    </row>
    <row r="64" spans="15:15">
      <c r="O64" s="14">
        <f t="shared" si="1"/>
        <v>0</v>
      </c>
    </row>
    <row r="65" spans="15:15">
      <c r="O65" s="14">
        <f t="shared" si="1"/>
        <v>0</v>
      </c>
    </row>
    <row r="66" spans="15:15">
      <c r="O66" s="14">
        <f t="shared" si="1"/>
        <v>0</v>
      </c>
    </row>
    <row r="67" spans="15:15">
      <c r="O67" s="14">
        <f t="shared" ref="O67:O92" si="2">N67+I67</f>
        <v>0</v>
      </c>
    </row>
    <row r="68" spans="15:15">
      <c r="O68" s="14">
        <f t="shared" si="2"/>
        <v>0</v>
      </c>
    </row>
    <row r="69" spans="15:15">
      <c r="O69" s="14">
        <f t="shared" si="2"/>
        <v>0</v>
      </c>
    </row>
    <row r="70" spans="15:15">
      <c r="O70" s="14">
        <f t="shared" si="2"/>
        <v>0</v>
      </c>
    </row>
    <row r="71" spans="15:15">
      <c r="O71" s="14">
        <f t="shared" si="2"/>
        <v>0</v>
      </c>
    </row>
    <row r="72" spans="15:15">
      <c r="O72" s="14">
        <f t="shared" si="2"/>
        <v>0</v>
      </c>
    </row>
    <row r="73" spans="15:15">
      <c r="O73" s="14">
        <f t="shared" si="2"/>
        <v>0</v>
      </c>
    </row>
    <row r="74" spans="15:15">
      <c r="O74" s="14">
        <f t="shared" si="2"/>
        <v>0</v>
      </c>
    </row>
    <row r="75" spans="15:15">
      <c r="O75" s="14">
        <f t="shared" si="2"/>
        <v>0</v>
      </c>
    </row>
    <row r="76" spans="15:15">
      <c r="O76" s="14">
        <f t="shared" si="2"/>
        <v>0</v>
      </c>
    </row>
    <row r="77" spans="15:15">
      <c r="O77" s="14">
        <f t="shared" si="2"/>
        <v>0</v>
      </c>
    </row>
    <row r="78" spans="15:15">
      <c r="O78" s="14">
        <f t="shared" si="2"/>
        <v>0</v>
      </c>
    </row>
    <row r="79" spans="15:15">
      <c r="O79" s="14">
        <f t="shared" si="2"/>
        <v>0</v>
      </c>
    </row>
    <row r="80" spans="15:15">
      <c r="O80" s="14">
        <f t="shared" si="2"/>
        <v>0</v>
      </c>
    </row>
    <row r="81" spans="15:15">
      <c r="O81" s="14">
        <f t="shared" si="2"/>
        <v>0</v>
      </c>
    </row>
    <row r="82" spans="15:15">
      <c r="O82" s="14">
        <f t="shared" si="2"/>
        <v>0</v>
      </c>
    </row>
    <row r="83" spans="15:15">
      <c r="O83" s="14">
        <f t="shared" si="2"/>
        <v>0</v>
      </c>
    </row>
    <row r="84" spans="15:15">
      <c r="O84" s="14">
        <f t="shared" si="2"/>
        <v>0</v>
      </c>
    </row>
    <row r="85" spans="15:15">
      <c r="O85" s="14">
        <f t="shared" si="2"/>
        <v>0</v>
      </c>
    </row>
    <row r="86" spans="15:15">
      <c r="O86" s="14">
        <f t="shared" si="2"/>
        <v>0</v>
      </c>
    </row>
    <row r="87" spans="15:15">
      <c r="O87" s="14">
        <f t="shared" si="2"/>
        <v>0</v>
      </c>
    </row>
    <row r="88" spans="15:15">
      <c r="O88" s="14">
        <f t="shared" si="2"/>
        <v>0</v>
      </c>
    </row>
    <row r="89" spans="15:15">
      <c r="O89" s="14">
        <f t="shared" si="2"/>
        <v>0</v>
      </c>
    </row>
    <row r="90" spans="15:15">
      <c r="O90" s="14">
        <f t="shared" si="2"/>
        <v>0</v>
      </c>
    </row>
    <row r="91" spans="15:15">
      <c r="O91" s="14">
        <f t="shared" si="2"/>
        <v>0</v>
      </c>
    </row>
    <row r="92" spans="15:15">
      <c r="O92" s="14">
        <f t="shared" si="2"/>
        <v>0</v>
      </c>
    </row>
  </sheetData>
  <pageMargins left="0.590277777777778" right="0.629861111111111" top="0.314583333333333" bottom="0.0784722222222222" header="0.0388888888888889" footer="0.0784722222222222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19" workbookViewId="0">
      <selection activeCell="G30" sqref="G30"/>
    </sheetView>
  </sheetViews>
  <sheetFormatPr defaultColWidth="8.88888888888889" defaultRowHeight="14.4"/>
  <cols>
    <col min="4" max="4" width="18.6666666666667" customWidth="1"/>
    <col min="5" max="5" width="15.8888888888889" customWidth="1"/>
    <col min="6" max="6" width="12.1111111111111" customWidth="1"/>
    <col min="7" max="7" width="14.4444444444444" customWidth="1"/>
    <col min="8" max="8" width="12.3333333333333" style="1" customWidth="1"/>
    <col min="9" max="9" width="16.7777777777778" style="2" customWidth="1"/>
  </cols>
  <sheetData>
    <row r="1" ht="15" customHeight="1" spans="1:9">
      <c r="A1" s="3" t="s">
        <v>2</v>
      </c>
      <c r="B1" s="3" t="s">
        <v>67</v>
      </c>
      <c r="C1" s="3" t="s">
        <v>3</v>
      </c>
      <c r="D1" s="3" t="s">
        <v>4</v>
      </c>
      <c r="E1" s="3" t="s">
        <v>68</v>
      </c>
      <c r="F1" s="4" t="s">
        <v>69</v>
      </c>
      <c r="G1" s="5" t="s">
        <v>70</v>
      </c>
      <c r="H1" s="6" t="s">
        <v>71</v>
      </c>
      <c r="I1" s="9" t="s">
        <v>72</v>
      </c>
    </row>
    <row r="2" ht="20.4" spans="1:9">
      <c r="A2" s="4" t="s">
        <v>6</v>
      </c>
      <c r="B2" s="4" t="s">
        <v>73</v>
      </c>
      <c r="C2" s="4" t="s">
        <v>9</v>
      </c>
      <c r="D2" s="4" t="s">
        <v>10</v>
      </c>
      <c r="E2" s="7">
        <v>80.5</v>
      </c>
      <c r="F2" s="4" t="s">
        <v>139</v>
      </c>
      <c r="G2" s="5">
        <v>83.1</v>
      </c>
      <c r="H2" s="6">
        <v>0.9649</v>
      </c>
      <c r="I2" s="9">
        <f>H2*G2</f>
        <v>80.18319</v>
      </c>
    </row>
    <row r="3" ht="20.4" spans="1:9">
      <c r="A3" s="4" t="s">
        <v>6</v>
      </c>
      <c r="B3" s="4" t="s">
        <v>73</v>
      </c>
      <c r="C3" s="4" t="s">
        <v>15</v>
      </c>
      <c r="D3" s="4" t="s">
        <v>16</v>
      </c>
      <c r="E3" s="7">
        <v>77.7</v>
      </c>
      <c r="F3" s="4" t="s">
        <v>140</v>
      </c>
      <c r="G3" s="5">
        <v>80.32</v>
      </c>
      <c r="H3" s="6">
        <v>0.9649</v>
      </c>
      <c r="I3" s="9">
        <f t="shared" ref="I3:I29" si="0">H3*G3</f>
        <v>77.500768</v>
      </c>
    </row>
    <row r="4" ht="20.4" spans="1:9">
      <c r="A4" s="4" t="s">
        <v>6</v>
      </c>
      <c r="B4" s="4" t="s">
        <v>73</v>
      </c>
      <c r="C4" s="4" t="s">
        <v>17</v>
      </c>
      <c r="D4" s="4" t="s">
        <v>18</v>
      </c>
      <c r="E4" s="7">
        <v>75.6</v>
      </c>
      <c r="F4" s="4" t="s">
        <v>141</v>
      </c>
      <c r="G4" s="5">
        <v>83.04</v>
      </c>
      <c r="H4" s="6">
        <v>0.9649</v>
      </c>
      <c r="I4" s="9">
        <f t="shared" si="0"/>
        <v>80.125296</v>
      </c>
    </row>
    <row r="5" ht="20.4" spans="1:9">
      <c r="A5" s="4" t="s">
        <v>6</v>
      </c>
      <c r="B5" s="4" t="s">
        <v>73</v>
      </c>
      <c r="C5" s="4" t="s">
        <v>25</v>
      </c>
      <c r="D5" s="4" t="s">
        <v>26</v>
      </c>
      <c r="E5" s="7">
        <v>74.5</v>
      </c>
      <c r="F5" s="4" t="s">
        <v>142</v>
      </c>
      <c r="G5" s="5">
        <v>81.8</v>
      </c>
      <c r="H5" s="6">
        <v>0.9649</v>
      </c>
      <c r="I5" s="9">
        <f t="shared" si="0"/>
        <v>78.92882</v>
      </c>
    </row>
    <row r="6" ht="20.4" spans="1:9">
      <c r="A6" s="4" t="s">
        <v>6</v>
      </c>
      <c r="B6" s="4" t="s">
        <v>73</v>
      </c>
      <c r="C6" s="4" t="s">
        <v>31</v>
      </c>
      <c r="D6" s="4" t="s">
        <v>32</v>
      </c>
      <c r="E6" s="7">
        <v>73.6</v>
      </c>
      <c r="F6" s="4" t="s">
        <v>143</v>
      </c>
      <c r="G6" s="5">
        <v>81.14</v>
      </c>
      <c r="H6" s="6">
        <v>0.9649</v>
      </c>
      <c r="I6" s="9">
        <f t="shared" si="0"/>
        <v>78.291986</v>
      </c>
    </row>
    <row r="7" ht="20.4" spans="1:9">
      <c r="A7" s="4" t="s">
        <v>6</v>
      </c>
      <c r="B7" s="4" t="s">
        <v>73</v>
      </c>
      <c r="C7" s="4" t="s">
        <v>39</v>
      </c>
      <c r="D7" s="4" t="s">
        <v>40</v>
      </c>
      <c r="E7" s="7">
        <v>72.1</v>
      </c>
      <c r="F7" s="4" t="s">
        <v>144</v>
      </c>
      <c r="G7" s="5">
        <v>81.86</v>
      </c>
      <c r="H7" s="6">
        <v>0.9649</v>
      </c>
      <c r="I7" s="9">
        <f t="shared" si="0"/>
        <v>78.986714</v>
      </c>
    </row>
    <row r="8" ht="20.4" spans="1:9">
      <c r="A8" s="4" t="s">
        <v>6</v>
      </c>
      <c r="B8" s="4" t="s">
        <v>73</v>
      </c>
      <c r="C8" s="4" t="s">
        <v>61</v>
      </c>
      <c r="D8" s="4" t="s">
        <v>62</v>
      </c>
      <c r="E8" s="7">
        <v>71.4</v>
      </c>
      <c r="F8" s="4" t="s">
        <v>145</v>
      </c>
      <c r="G8" s="5">
        <v>79.12</v>
      </c>
      <c r="H8" s="6">
        <v>0.9649</v>
      </c>
      <c r="I8" s="9">
        <f t="shared" si="0"/>
        <v>76.342888</v>
      </c>
    </row>
    <row r="9" ht="20.4" spans="1:9">
      <c r="A9" s="4" t="s">
        <v>6</v>
      </c>
      <c r="B9" s="4" t="s">
        <v>73</v>
      </c>
      <c r="C9" s="4" t="s">
        <v>45</v>
      </c>
      <c r="D9" s="4" t="s">
        <v>46</v>
      </c>
      <c r="E9" s="7">
        <v>70.3</v>
      </c>
      <c r="F9" s="4" t="s">
        <v>146</v>
      </c>
      <c r="G9" s="5">
        <v>83.9</v>
      </c>
      <c r="H9" s="6">
        <v>0.9649</v>
      </c>
      <c r="I9" s="9">
        <f t="shared" si="0"/>
        <v>80.95511</v>
      </c>
    </row>
    <row r="10" ht="20.4" spans="1:9">
      <c r="A10" s="4" t="s">
        <v>6</v>
      </c>
      <c r="B10" s="4" t="s">
        <v>73</v>
      </c>
      <c r="C10" s="4" t="s">
        <v>59</v>
      </c>
      <c r="D10" s="4" t="s">
        <v>60</v>
      </c>
      <c r="E10" s="7">
        <v>69</v>
      </c>
      <c r="F10" s="4" t="s">
        <v>147</v>
      </c>
      <c r="G10" s="5">
        <v>83.1</v>
      </c>
      <c r="H10" s="6">
        <v>0.9649</v>
      </c>
      <c r="I10" s="9">
        <f t="shared" si="0"/>
        <v>80.18319</v>
      </c>
    </row>
    <row r="11" ht="20.4" spans="1:9">
      <c r="A11" s="4" t="s">
        <v>6</v>
      </c>
      <c r="B11" s="4" t="s">
        <v>73</v>
      </c>
      <c r="C11" s="4" t="s">
        <v>148</v>
      </c>
      <c r="D11" s="4" t="s">
        <v>149</v>
      </c>
      <c r="E11" s="7">
        <v>67.6</v>
      </c>
      <c r="F11" s="4" t="s">
        <v>150</v>
      </c>
      <c r="G11" s="5">
        <v>80.54</v>
      </c>
      <c r="H11" s="6">
        <v>0.9649</v>
      </c>
      <c r="I11" s="9">
        <f t="shared" si="0"/>
        <v>77.713046</v>
      </c>
    </row>
    <row r="12" ht="20.4" spans="1:9">
      <c r="A12" s="4" t="s">
        <v>6</v>
      </c>
      <c r="B12" s="4" t="s">
        <v>73</v>
      </c>
      <c r="C12" s="4" t="s">
        <v>151</v>
      </c>
      <c r="D12" s="4" t="s">
        <v>152</v>
      </c>
      <c r="E12" s="7">
        <v>66.9</v>
      </c>
      <c r="F12" s="4" t="s">
        <v>153</v>
      </c>
      <c r="G12" s="5">
        <v>80.02</v>
      </c>
      <c r="H12" s="6">
        <v>0.9649</v>
      </c>
      <c r="I12" s="9">
        <f t="shared" si="0"/>
        <v>77.211298</v>
      </c>
    </row>
    <row r="13" ht="20.4" spans="1:9">
      <c r="A13" s="4" t="s">
        <v>6</v>
      </c>
      <c r="B13" s="4" t="s">
        <v>73</v>
      </c>
      <c r="C13" s="4" t="s">
        <v>154</v>
      </c>
      <c r="D13" s="4" t="s">
        <v>155</v>
      </c>
      <c r="E13" s="7">
        <v>65.7</v>
      </c>
      <c r="F13" s="4" t="s">
        <v>156</v>
      </c>
      <c r="G13" s="5">
        <v>77.4</v>
      </c>
      <c r="H13" s="6">
        <v>0.9649</v>
      </c>
      <c r="I13" s="9">
        <f t="shared" si="0"/>
        <v>74.68326</v>
      </c>
    </row>
    <row r="14" ht="20.4" spans="1:9">
      <c r="A14" s="4" t="s">
        <v>6</v>
      </c>
      <c r="B14" s="4" t="s">
        <v>73</v>
      </c>
      <c r="C14" s="4" t="s">
        <v>157</v>
      </c>
      <c r="D14" s="4" t="s">
        <v>158</v>
      </c>
      <c r="E14" s="7">
        <v>65.4</v>
      </c>
      <c r="F14" s="4" t="s">
        <v>159</v>
      </c>
      <c r="G14" s="5">
        <v>79.94</v>
      </c>
      <c r="H14" s="6">
        <v>0.9649</v>
      </c>
      <c r="I14" s="9">
        <f t="shared" si="0"/>
        <v>77.134106</v>
      </c>
    </row>
    <row r="15" ht="20.4" spans="1:9">
      <c r="A15" s="4" t="s">
        <v>6</v>
      </c>
      <c r="B15" s="4" t="s">
        <v>73</v>
      </c>
      <c r="C15" s="4" t="s">
        <v>160</v>
      </c>
      <c r="D15" s="4" t="s">
        <v>161</v>
      </c>
      <c r="E15" s="7">
        <v>65.2</v>
      </c>
      <c r="F15" s="4" t="s">
        <v>162</v>
      </c>
      <c r="G15" s="5">
        <v>82.8</v>
      </c>
      <c r="H15" s="6">
        <v>0.9649</v>
      </c>
      <c r="I15" s="9">
        <f t="shared" si="0"/>
        <v>79.89372</v>
      </c>
    </row>
    <row r="16" ht="20.4" spans="1:9">
      <c r="A16" s="4" t="s">
        <v>6</v>
      </c>
      <c r="B16" s="4" t="s">
        <v>73</v>
      </c>
      <c r="C16" s="4" t="s">
        <v>163</v>
      </c>
      <c r="D16" s="4" t="s">
        <v>164</v>
      </c>
      <c r="E16" s="7">
        <v>64.4</v>
      </c>
      <c r="F16" s="4" t="s">
        <v>165</v>
      </c>
      <c r="G16" s="5">
        <v>81.02</v>
      </c>
      <c r="H16" s="6">
        <v>0.9649</v>
      </c>
      <c r="I16" s="9">
        <f t="shared" si="0"/>
        <v>78.176198</v>
      </c>
    </row>
    <row r="17" ht="20.4" spans="1:9">
      <c r="A17" s="4" t="s">
        <v>6</v>
      </c>
      <c r="B17" s="4" t="s">
        <v>73</v>
      </c>
      <c r="C17" s="4" t="s">
        <v>166</v>
      </c>
      <c r="D17" s="4" t="s">
        <v>167</v>
      </c>
      <c r="E17" s="7">
        <v>64</v>
      </c>
      <c r="F17" s="4" t="s">
        <v>168</v>
      </c>
      <c r="G17" s="5">
        <v>79.56</v>
      </c>
      <c r="H17" s="6">
        <v>0.9649</v>
      </c>
      <c r="I17" s="9">
        <f t="shared" si="0"/>
        <v>76.767444</v>
      </c>
    </row>
    <row r="18" ht="20.4" spans="1:9">
      <c r="A18" s="4" t="s">
        <v>6</v>
      </c>
      <c r="B18" s="4" t="s">
        <v>73</v>
      </c>
      <c r="C18" s="4" t="s">
        <v>169</v>
      </c>
      <c r="D18" s="4" t="s">
        <v>170</v>
      </c>
      <c r="E18" s="7">
        <v>63.3</v>
      </c>
      <c r="F18" s="4" t="s">
        <v>171</v>
      </c>
      <c r="G18" s="5">
        <v>84.96</v>
      </c>
      <c r="H18" s="6">
        <v>0.9649</v>
      </c>
      <c r="I18" s="9">
        <f t="shared" si="0"/>
        <v>81.977904</v>
      </c>
    </row>
    <row r="19" ht="20.4" spans="1:9">
      <c r="A19" s="4" t="s">
        <v>6</v>
      </c>
      <c r="B19" s="4" t="s">
        <v>73</v>
      </c>
      <c r="C19" s="4" t="s">
        <v>172</v>
      </c>
      <c r="D19" s="4" t="s">
        <v>173</v>
      </c>
      <c r="E19" s="7">
        <v>62.9</v>
      </c>
      <c r="F19" s="4" t="s">
        <v>174</v>
      </c>
      <c r="G19" s="5">
        <v>79.38</v>
      </c>
      <c r="H19" s="6">
        <v>0.9649</v>
      </c>
      <c r="I19" s="9">
        <f t="shared" si="0"/>
        <v>76.593762</v>
      </c>
    </row>
    <row r="20" ht="20.4" spans="1:9">
      <c r="A20" s="4" t="s">
        <v>6</v>
      </c>
      <c r="B20" s="4" t="s">
        <v>73</v>
      </c>
      <c r="C20" s="4" t="s">
        <v>175</v>
      </c>
      <c r="D20" s="4" t="s">
        <v>176</v>
      </c>
      <c r="E20" s="7">
        <v>62.4</v>
      </c>
      <c r="F20" s="4" t="s">
        <v>177</v>
      </c>
      <c r="G20" s="5">
        <v>80.58</v>
      </c>
      <c r="H20" s="6">
        <v>0.9649</v>
      </c>
      <c r="I20" s="9">
        <f t="shared" si="0"/>
        <v>77.751642</v>
      </c>
    </row>
    <row r="21" ht="20.4" spans="1:9">
      <c r="A21" s="4" t="s">
        <v>6</v>
      </c>
      <c r="B21" s="4" t="s">
        <v>73</v>
      </c>
      <c r="C21" s="4" t="s">
        <v>178</v>
      </c>
      <c r="D21" s="4" t="s">
        <v>179</v>
      </c>
      <c r="E21" s="7">
        <v>61.7</v>
      </c>
      <c r="F21" s="4" t="s">
        <v>180</v>
      </c>
      <c r="G21" s="5">
        <v>82.04</v>
      </c>
      <c r="H21" s="6">
        <v>0.9649</v>
      </c>
      <c r="I21" s="9">
        <f t="shared" si="0"/>
        <v>79.160396</v>
      </c>
    </row>
    <row r="22" ht="20.4" spans="1:9">
      <c r="A22" s="4" t="s">
        <v>6</v>
      </c>
      <c r="B22" s="4" t="s">
        <v>73</v>
      </c>
      <c r="C22" s="4" t="s">
        <v>181</v>
      </c>
      <c r="D22" s="4" t="s">
        <v>182</v>
      </c>
      <c r="E22" s="7">
        <v>61.5</v>
      </c>
      <c r="F22" s="4" t="s">
        <v>183</v>
      </c>
      <c r="G22" s="5">
        <v>79.1</v>
      </c>
      <c r="H22" s="6">
        <v>0.9649</v>
      </c>
      <c r="I22" s="9">
        <f t="shared" si="0"/>
        <v>76.32359</v>
      </c>
    </row>
    <row r="23" ht="20.4" spans="1:9">
      <c r="A23" s="4" t="s">
        <v>6</v>
      </c>
      <c r="B23" s="4" t="s">
        <v>73</v>
      </c>
      <c r="C23" s="4" t="s">
        <v>184</v>
      </c>
      <c r="D23" s="4" t="s">
        <v>185</v>
      </c>
      <c r="E23" s="7">
        <v>61.2</v>
      </c>
      <c r="F23" s="4" t="s">
        <v>186</v>
      </c>
      <c r="G23" s="5">
        <v>80.62</v>
      </c>
      <c r="H23" s="6">
        <v>0.9649</v>
      </c>
      <c r="I23" s="9">
        <f t="shared" si="0"/>
        <v>77.790238</v>
      </c>
    </row>
    <row r="24" ht="20.4" spans="1:9">
      <c r="A24" s="4" t="s">
        <v>6</v>
      </c>
      <c r="B24" s="4" t="s">
        <v>73</v>
      </c>
      <c r="C24" s="4" t="s">
        <v>187</v>
      </c>
      <c r="D24" s="4" t="s">
        <v>188</v>
      </c>
      <c r="E24" s="7">
        <v>60.8</v>
      </c>
      <c r="F24" s="4" t="s">
        <v>189</v>
      </c>
      <c r="G24" s="5">
        <v>84.06</v>
      </c>
      <c r="H24" s="6">
        <v>0.9649</v>
      </c>
      <c r="I24" s="9">
        <f t="shared" si="0"/>
        <v>81.109494</v>
      </c>
    </row>
    <row r="25" ht="20.4" spans="1:9">
      <c r="A25" s="4" t="s">
        <v>6</v>
      </c>
      <c r="B25" s="4" t="s">
        <v>73</v>
      </c>
      <c r="C25" s="4" t="s">
        <v>190</v>
      </c>
      <c r="D25" s="4" t="s">
        <v>191</v>
      </c>
      <c r="E25" s="7">
        <v>60.3</v>
      </c>
      <c r="F25" s="4" t="s">
        <v>192</v>
      </c>
      <c r="G25" s="5">
        <v>83.56</v>
      </c>
      <c r="H25" s="6">
        <v>0.9649</v>
      </c>
      <c r="I25" s="9">
        <f t="shared" si="0"/>
        <v>80.627044</v>
      </c>
    </row>
    <row r="26" ht="20.4" spans="1:9">
      <c r="A26" s="4" t="s">
        <v>6</v>
      </c>
      <c r="B26" s="4" t="s">
        <v>73</v>
      </c>
      <c r="C26" s="4" t="s">
        <v>193</v>
      </c>
      <c r="D26" s="4" t="s">
        <v>194</v>
      </c>
      <c r="E26" s="7">
        <v>60.1</v>
      </c>
      <c r="F26" s="4" t="s">
        <v>195</v>
      </c>
      <c r="G26" s="5">
        <v>79.24</v>
      </c>
      <c r="H26" s="6">
        <v>0.9649</v>
      </c>
      <c r="I26" s="9">
        <f t="shared" si="0"/>
        <v>76.458676</v>
      </c>
    </row>
    <row r="27" ht="20.4" spans="1:9">
      <c r="A27" s="4" t="s">
        <v>6</v>
      </c>
      <c r="B27" s="4" t="s">
        <v>73</v>
      </c>
      <c r="C27" s="4" t="s">
        <v>196</v>
      </c>
      <c r="D27" s="4" t="s">
        <v>197</v>
      </c>
      <c r="E27" s="7">
        <v>58.2</v>
      </c>
      <c r="F27" s="4" t="s">
        <v>198</v>
      </c>
      <c r="G27" s="5">
        <v>80.32</v>
      </c>
      <c r="H27" s="6">
        <v>0.9649</v>
      </c>
      <c r="I27" s="9">
        <f t="shared" si="0"/>
        <v>77.500768</v>
      </c>
    </row>
    <row r="28" ht="20.4" spans="1:9">
      <c r="A28" s="4" t="s">
        <v>6</v>
      </c>
      <c r="B28" s="4" t="s">
        <v>73</v>
      </c>
      <c r="C28" s="4" t="s">
        <v>199</v>
      </c>
      <c r="D28" s="4" t="s">
        <v>200</v>
      </c>
      <c r="E28" s="7">
        <v>57.5</v>
      </c>
      <c r="F28" s="4" t="s">
        <v>201</v>
      </c>
      <c r="G28" s="5">
        <v>80.24</v>
      </c>
      <c r="H28" s="6">
        <v>0.9649</v>
      </c>
      <c r="I28" s="9">
        <f t="shared" si="0"/>
        <v>77.423576</v>
      </c>
    </row>
    <row r="29" ht="20.4" spans="1:9">
      <c r="A29" s="4" t="s">
        <v>6</v>
      </c>
      <c r="B29" s="4" t="s">
        <v>73</v>
      </c>
      <c r="C29" s="4" t="s">
        <v>202</v>
      </c>
      <c r="D29" s="4" t="s">
        <v>203</v>
      </c>
      <c r="E29" s="7">
        <v>57.3</v>
      </c>
      <c r="F29" s="4" t="s">
        <v>204</v>
      </c>
      <c r="G29" s="5">
        <v>78.42</v>
      </c>
      <c r="H29" s="6">
        <v>0.9649</v>
      </c>
      <c r="I29" s="9">
        <f t="shared" si="0"/>
        <v>75.667458</v>
      </c>
    </row>
    <row r="30" spans="7:7">
      <c r="G30">
        <f>SUM(G2:G29)</f>
        <v>2271.18</v>
      </c>
    </row>
    <row r="31" spans="7:7">
      <c r="G31" s="1">
        <f>G30/28</f>
        <v>81.1135714285714</v>
      </c>
    </row>
  </sheetData>
  <pageMargins left="0.747916666666667" right="0.75" top="0.275" bottom="0.314583333333333" header="0.196527777777778" footer="0.2361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6" workbookViewId="0">
      <selection activeCell="F34" sqref="F34"/>
    </sheetView>
  </sheetViews>
  <sheetFormatPr defaultColWidth="8.88888888888889" defaultRowHeight="14.4"/>
  <cols>
    <col min="2" max="2" width="12.3333333333333" customWidth="1"/>
    <col min="3" max="3" width="14" customWidth="1"/>
    <col min="4" max="4" width="21.6666666666667" customWidth="1"/>
    <col min="5" max="5" width="17.2222222222222" customWidth="1"/>
    <col min="6" max="6" width="12" customWidth="1"/>
    <col min="7" max="7" width="17.8888888888889" customWidth="1"/>
    <col min="8" max="8" width="17.2222222222222" style="1" customWidth="1"/>
    <col min="9" max="9" width="15.2222222222222" style="2" customWidth="1"/>
  </cols>
  <sheetData>
    <row r="1" ht="15" customHeight="1" spans="1:9">
      <c r="A1" s="3" t="s">
        <v>2</v>
      </c>
      <c r="B1" s="3" t="s">
        <v>67</v>
      </c>
      <c r="C1" s="3" t="s">
        <v>3</v>
      </c>
      <c r="D1" s="3" t="s">
        <v>4</v>
      </c>
      <c r="E1" s="3" t="s">
        <v>68</v>
      </c>
      <c r="F1" s="4" t="s">
        <v>69</v>
      </c>
      <c r="G1" s="5" t="s">
        <v>70</v>
      </c>
      <c r="H1" s="6" t="s">
        <v>71</v>
      </c>
      <c r="I1" s="9" t="s">
        <v>72</v>
      </c>
    </row>
    <row r="2" ht="20" customHeight="1" spans="1:9">
      <c r="A2" s="4" t="s">
        <v>6</v>
      </c>
      <c r="B2" s="4" t="s">
        <v>73</v>
      </c>
      <c r="C2" s="4" t="s">
        <v>11</v>
      </c>
      <c r="D2" s="4" t="s">
        <v>12</v>
      </c>
      <c r="E2" s="7">
        <v>78.1</v>
      </c>
      <c r="F2" s="4" t="s">
        <v>205</v>
      </c>
      <c r="G2" s="5">
        <v>81.72</v>
      </c>
      <c r="H2" s="6">
        <v>1.0231</v>
      </c>
      <c r="I2" s="9">
        <f>G2*H2</f>
        <v>83.607732</v>
      </c>
    </row>
    <row r="3" ht="20" customHeight="1" spans="1:9">
      <c r="A3" s="4" t="s">
        <v>6</v>
      </c>
      <c r="B3" s="4" t="s">
        <v>73</v>
      </c>
      <c r="C3" s="4" t="s">
        <v>21</v>
      </c>
      <c r="D3" s="4" t="s">
        <v>22</v>
      </c>
      <c r="E3" s="7">
        <v>77.1</v>
      </c>
      <c r="F3" s="4" t="s">
        <v>206</v>
      </c>
      <c r="G3" s="5">
        <v>74.66</v>
      </c>
      <c r="H3" s="6">
        <v>1.0231</v>
      </c>
      <c r="I3" s="9">
        <f t="shared" ref="I3:I30" si="0">G3*H3</f>
        <v>76.384646</v>
      </c>
    </row>
    <row r="4" ht="20" customHeight="1" spans="1:9">
      <c r="A4" s="4" t="s">
        <v>6</v>
      </c>
      <c r="B4" s="4" t="s">
        <v>73</v>
      </c>
      <c r="C4" s="4" t="s">
        <v>19</v>
      </c>
      <c r="D4" s="4" t="s">
        <v>20</v>
      </c>
      <c r="E4" s="7">
        <v>75.3</v>
      </c>
      <c r="F4" s="4" t="s">
        <v>207</v>
      </c>
      <c r="G4" s="5">
        <v>78.54</v>
      </c>
      <c r="H4" s="6">
        <v>1.0231</v>
      </c>
      <c r="I4" s="9">
        <f t="shared" si="0"/>
        <v>80.354274</v>
      </c>
    </row>
    <row r="5" ht="20" customHeight="1" spans="1:9">
      <c r="A5" s="4" t="s">
        <v>6</v>
      </c>
      <c r="B5" s="4" t="s">
        <v>73</v>
      </c>
      <c r="C5" s="4" t="s">
        <v>23</v>
      </c>
      <c r="D5" s="4" t="s">
        <v>24</v>
      </c>
      <c r="E5" s="7">
        <v>73.9</v>
      </c>
      <c r="F5" s="4" t="s">
        <v>208</v>
      </c>
      <c r="G5" s="5">
        <v>78.46</v>
      </c>
      <c r="H5" s="6">
        <v>1.0231</v>
      </c>
      <c r="I5" s="9">
        <f t="shared" si="0"/>
        <v>80.272426</v>
      </c>
    </row>
    <row r="6" ht="20" customHeight="1" spans="1:9">
      <c r="A6" s="4" t="s">
        <v>6</v>
      </c>
      <c r="B6" s="4" t="s">
        <v>73</v>
      </c>
      <c r="C6" s="4" t="s">
        <v>35</v>
      </c>
      <c r="D6" s="4" t="s">
        <v>36</v>
      </c>
      <c r="E6" s="7">
        <v>73.5</v>
      </c>
      <c r="F6" s="4" t="s">
        <v>209</v>
      </c>
      <c r="G6" s="5">
        <v>76.02</v>
      </c>
      <c r="H6" s="6">
        <v>1.0231</v>
      </c>
      <c r="I6" s="9">
        <f t="shared" si="0"/>
        <v>77.776062</v>
      </c>
    </row>
    <row r="7" ht="20" customHeight="1" spans="1:9">
      <c r="A7" s="4" t="s">
        <v>6</v>
      </c>
      <c r="B7" s="4" t="s">
        <v>73</v>
      </c>
      <c r="C7" s="4" t="s">
        <v>47</v>
      </c>
      <c r="D7" s="4" t="s">
        <v>48</v>
      </c>
      <c r="E7" s="7">
        <v>71.5</v>
      </c>
      <c r="F7" s="4" t="s">
        <v>210</v>
      </c>
      <c r="G7" s="5">
        <v>77.16</v>
      </c>
      <c r="H7" s="6">
        <v>1.0231</v>
      </c>
      <c r="I7" s="9">
        <f t="shared" si="0"/>
        <v>78.942396</v>
      </c>
    </row>
    <row r="8" ht="20" customHeight="1" spans="1:9">
      <c r="A8" s="4" t="s">
        <v>6</v>
      </c>
      <c r="B8" s="4" t="s">
        <v>73</v>
      </c>
      <c r="C8" s="4" t="s">
        <v>51</v>
      </c>
      <c r="D8" s="4" t="s">
        <v>52</v>
      </c>
      <c r="E8" s="7">
        <v>71.3</v>
      </c>
      <c r="F8" s="4" t="s">
        <v>211</v>
      </c>
      <c r="G8" s="5">
        <v>76.78</v>
      </c>
      <c r="H8" s="6">
        <v>1.0231</v>
      </c>
      <c r="I8" s="9">
        <f t="shared" si="0"/>
        <v>78.553618</v>
      </c>
    </row>
    <row r="9" ht="20" customHeight="1" spans="1:9">
      <c r="A9" s="4" t="s">
        <v>6</v>
      </c>
      <c r="B9" s="4" t="s">
        <v>73</v>
      </c>
      <c r="C9" s="4" t="s">
        <v>212</v>
      </c>
      <c r="D9" s="4" t="s">
        <v>213</v>
      </c>
      <c r="E9" s="7">
        <v>69.4</v>
      </c>
      <c r="F9" s="4" t="s">
        <v>214</v>
      </c>
      <c r="G9" s="5">
        <v>72.6</v>
      </c>
      <c r="H9" s="6">
        <v>1.0231</v>
      </c>
      <c r="I9" s="9">
        <f t="shared" si="0"/>
        <v>74.27706</v>
      </c>
    </row>
    <row r="10" ht="20" customHeight="1" spans="1:9">
      <c r="A10" s="4" t="s">
        <v>6</v>
      </c>
      <c r="B10" s="4" t="s">
        <v>73</v>
      </c>
      <c r="C10" s="4" t="s">
        <v>215</v>
      </c>
      <c r="D10" s="4" t="s">
        <v>216</v>
      </c>
      <c r="E10" s="7">
        <v>68.6</v>
      </c>
      <c r="F10" s="4" t="s">
        <v>217</v>
      </c>
      <c r="G10" s="5">
        <v>76.36</v>
      </c>
      <c r="H10" s="6">
        <v>1.0231</v>
      </c>
      <c r="I10" s="9">
        <f t="shared" si="0"/>
        <v>78.123916</v>
      </c>
    </row>
    <row r="11" ht="20" customHeight="1" spans="1:9">
      <c r="A11" s="4" t="s">
        <v>6</v>
      </c>
      <c r="B11" s="4" t="s">
        <v>73</v>
      </c>
      <c r="C11" s="4" t="s">
        <v>218</v>
      </c>
      <c r="D11" s="4" t="s">
        <v>219</v>
      </c>
      <c r="E11" s="7">
        <v>67.9</v>
      </c>
      <c r="F11" s="4" t="s">
        <v>220</v>
      </c>
      <c r="G11" s="5">
        <v>72.26</v>
      </c>
      <c r="H11" s="6">
        <v>1.0231</v>
      </c>
      <c r="I11" s="9">
        <f t="shared" si="0"/>
        <v>73.929206</v>
      </c>
    </row>
    <row r="12" ht="20" customHeight="1" spans="1:9">
      <c r="A12" s="4" t="s">
        <v>6</v>
      </c>
      <c r="B12" s="4" t="s">
        <v>73</v>
      </c>
      <c r="C12" s="4" t="s">
        <v>43</v>
      </c>
      <c r="D12" s="4" t="s">
        <v>44</v>
      </c>
      <c r="E12" s="7">
        <v>67.6</v>
      </c>
      <c r="F12" s="4" t="s">
        <v>221</v>
      </c>
      <c r="G12" s="5">
        <v>83.34</v>
      </c>
      <c r="H12" s="6">
        <v>1.0231</v>
      </c>
      <c r="I12" s="9">
        <f t="shared" si="0"/>
        <v>85.265154</v>
      </c>
    </row>
    <row r="13" ht="20" customHeight="1" spans="1:9">
      <c r="A13" s="4" t="s">
        <v>6</v>
      </c>
      <c r="B13" s="4" t="s">
        <v>73</v>
      </c>
      <c r="C13" s="4" t="s">
        <v>222</v>
      </c>
      <c r="D13" s="4" t="s">
        <v>223</v>
      </c>
      <c r="E13" s="7">
        <v>66.5</v>
      </c>
      <c r="F13" s="4" t="s">
        <v>224</v>
      </c>
      <c r="G13" s="5">
        <v>76.3</v>
      </c>
      <c r="H13" s="6">
        <v>1.0231</v>
      </c>
      <c r="I13" s="9">
        <f t="shared" si="0"/>
        <v>78.06253</v>
      </c>
    </row>
    <row r="14" ht="20" customHeight="1" spans="1:9">
      <c r="A14" s="4" t="s">
        <v>6</v>
      </c>
      <c r="B14" s="4" t="s">
        <v>73</v>
      </c>
      <c r="C14" s="4" t="s">
        <v>65</v>
      </c>
      <c r="D14" s="4" t="s">
        <v>66</v>
      </c>
      <c r="E14" s="7">
        <v>65.5</v>
      </c>
      <c r="F14" s="4" t="s">
        <v>225</v>
      </c>
      <c r="G14" s="5">
        <v>82.94</v>
      </c>
      <c r="H14" s="6">
        <v>1.0231</v>
      </c>
      <c r="I14" s="9">
        <f t="shared" si="0"/>
        <v>84.855914</v>
      </c>
    </row>
    <row r="15" ht="20" customHeight="1" spans="1:9">
      <c r="A15" s="4" t="s">
        <v>6</v>
      </c>
      <c r="B15" s="4" t="s">
        <v>73</v>
      </c>
      <c r="C15" s="4" t="s">
        <v>63</v>
      </c>
      <c r="D15" s="4" t="s">
        <v>64</v>
      </c>
      <c r="E15" s="7">
        <v>65.4</v>
      </c>
      <c r="F15" s="4" t="s">
        <v>226</v>
      </c>
      <c r="G15" s="5">
        <v>83.26</v>
      </c>
      <c r="H15" s="6">
        <v>1.0231</v>
      </c>
      <c r="I15" s="9">
        <f t="shared" si="0"/>
        <v>85.183306</v>
      </c>
    </row>
    <row r="16" ht="20" customHeight="1" spans="1:9">
      <c r="A16" s="4" t="s">
        <v>6</v>
      </c>
      <c r="B16" s="4" t="s">
        <v>73</v>
      </c>
      <c r="C16" s="4" t="s">
        <v>227</v>
      </c>
      <c r="D16" s="4" t="s">
        <v>228</v>
      </c>
      <c r="E16" s="7">
        <v>65.2</v>
      </c>
      <c r="F16" s="4" t="s">
        <v>229</v>
      </c>
      <c r="G16" s="5">
        <v>74.46</v>
      </c>
      <c r="H16" s="6">
        <v>1.0231</v>
      </c>
      <c r="I16" s="9">
        <f t="shared" si="0"/>
        <v>76.180026</v>
      </c>
    </row>
    <row r="17" ht="20" customHeight="1" spans="1:9">
      <c r="A17" s="4" t="s">
        <v>6</v>
      </c>
      <c r="B17" s="4" t="s">
        <v>73</v>
      </c>
      <c r="C17" s="4" t="s">
        <v>230</v>
      </c>
      <c r="D17" s="4" t="s">
        <v>231</v>
      </c>
      <c r="E17" s="7">
        <v>63.8</v>
      </c>
      <c r="F17" s="4" t="s">
        <v>232</v>
      </c>
      <c r="G17" s="5">
        <v>72.42</v>
      </c>
      <c r="H17" s="6">
        <v>1.0231</v>
      </c>
      <c r="I17" s="9">
        <f t="shared" si="0"/>
        <v>74.092902</v>
      </c>
    </row>
    <row r="18" ht="20" customHeight="1" spans="1:9">
      <c r="A18" s="4" t="s">
        <v>6</v>
      </c>
      <c r="B18" s="4" t="s">
        <v>73</v>
      </c>
      <c r="C18" s="4" t="s">
        <v>233</v>
      </c>
      <c r="D18" s="4" t="s">
        <v>234</v>
      </c>
      <c r="E18" s="7">
        <v>63.1</v>
      </c>
      <c r="F18" s="4" t="s">
        <v>235</v>
      </c>
      <c r="G18" s="5">
        <v>75.04</v>
      </c>
      <c r="H18" s="6">
        <v>1.0231</v>
      </c>
      <c r="I18" s="9">
        <f t="shared" si="0"/>
        <v>76.773424</v>
      </c>
    </row>
    <row r="19" ht="20" customHeight="1" spans="1:9">
      <c r="A19" s="4" t="s">
        <v>6</v>
      </c>
      <c r="B19" s="4" t="s">
        <v>73</v>
      </c>
      <c r="C19" s="4" t="s">
        <v>236</v>
      </c>
      <c r="D19" s="4" t="s">
        <v>237</v>
      </c>
      <c r="E19" s="7">
        <v>62.7</v>
      </c>
      <c r="F19" s="4" t="s">
        <v>238</v>
      </c>
      <c r="G19" s="5">
        <v>73.5</v>
      </c>
      <c r="H19" s="6">
        <v>1.0231</v>
      </c>
      <c r="I19" s="9">
        <f t="shared" si="0"/>
        <v>75.19785</v>
      </c>
    </row>
    <row r="20" ht="20" customHeight="1" spans="1:9">
      <c r="A20" s="4" t="s">
        <v>6</v>
      </c>
      <c r="B20" s="4" t="s">
        <v>73</v>
      </c>
      <c r="C20" s="4" t="s">
        <v>239</v>
      </c>
      <c r="D20" s="4" t="s">
        <v>240</v>
      </c>
      <c r="E20" s="7">
        <v>62</v>
      </c>
      <c r="F20" s="4" t="s">
        <v>241</v>
      </c>
      <c r="G20" s="5">
        <v>72.14</v>
      </c>
      <c r="H20" s="6">
        <v>1.0231</v>
      </c>
      <c r="I20" s="9">
        <f t="shared" si="0"/>
        <v>73.806434</v>
      </c>
    </row>
    <row r="21" ht="20" customHeight="1" spans="1:9">
      <c r="A21" s="4" t="s">
        <v>6</v>
      </c>
      <c r="B21" s="4" t="s">
        <v>73</v>
      </c>
      <c r="C21" s="4" t="s">
        <v>242</v>
      </c>
      <c r="D21" s="4" t="s">
        <v>243</v>
      </c>
      <c r="E21" s="7">
        <v>61.6</v>
      </c>
      <c r="F21" s="4" t="s">
        <v>244</v>
      </c>
      <c r="G21" s="5">
        <v>75.54</v>
      </c>
      <c r="H21" s="6">
        <v>1.0231</v>
      </c>
      <c r="I21" s="9">
        <f t="shared" si="0"/>
        <v>77.284974</v>
      </c>
    </row>
    <row r="22" ht="20" customHeight="1" spans="1:9">
      <c r="A22" s="4" t="s">
        <v>6</v>
      </c>
      <c r="B22" s="4" t="s">
        <v>73</v>
      </c>
      <c r="C22" s="4" t="s">
        <v>245</v>
      </c>
      <c r="D22" s="4" t="s">
        <v>246</v>
      </c>
      <c r="E22" s="7">
        <v>61.2</v>
      </c>
      <c r="F22" s="4" t="s">
        <v>247</v>
      </c>
      <c r="G22" s="5">
        <v>74.26</v>
      </c>
      <c r="H22" s="6">
        <v>1.0231</v>
      </c>
      <c r="I22" s="9">
        <f t="shared" si="0"/>
        <v>75.975406</v>
      </c>
    </row>
    <row r="23" ht="20" customHeight="1" spans="1:9">
      <c r="A23" s="4" t="s">
        <v>6</v>
      </c>
      <c r="B23" s="4" t="s">
        <v>73</v>
      </c>
      <c r="C23" s="4" t="s">
        <v>248</v>
      </c>
      <c r="D23" s="4" t="s">
        <v>249</v>
      </c>
      <c r="E23" s="7">
        <v>61</v>
      </c>
      <c r="F23" s="4" t="s">
        <v>250</v>
      </c>
      <c r="G23" s="5">
        <v>81.58</v>
      </c>
      <c r="H23" s="6">
        <v>1.0231</v>
      </c>
      <c r="I23" s="9">
        <f t="shared" si="0"/>
        <v>83.464498</v>
      </c>
    </row>
    <row r="24" ht="20" customHeight="1" spans="1:9">
      <c r="A24" s="4" t="s">
        <v>6</v>
      </c>
      <c r="B24" s="4" t="s">
        <v>73</v>
      </c>
      <c r="C24" s="4" t="s">
        <v>251</v>
      </c>
      <c r="D24" s="4" t="s">
        <v>252</v>
      </c>
      <c r="E24" s="7">
        <v>60.5</v>
      </c>
      <c r="F24" s="4" t="s">
        <v>253</v>
      </c>
      <c r="G24" s="5">
        <v>74.98</v>
      </c>
      <c r="H24" s="6">
        <v>1.0231</v>
      </c>
      <c r="I24" s="9">
        <f t="shared" si="0"/>
        <v>76.712038</v>
      </c>
    </row>
    <row r="25" ht="20" customHeight="1" spans="1:9">
      <c r="A25" s="4" t="s">
        <v>6</v>
      </c>
      <c r="B25" s="4" t="s">
        <v>73</v>
      </c>
      <c r="C25" s="4" t="s">
        <v>254</v>
      </c>
      <c r="D25" s="4" t="s">
        <v>255</v>
      </c>
      <c r="E25" s="7">
        <v>60.1</v>
      </c>
      <c r="F25" s="4" t="s">
        <v>256</v>
      </c>
      <c r="G25" s="5">
        <v>73.04</v>
      </c>
      <c r="H25" s="6">
        <v>1.0231</v>
      </c>
      <c r="I25" s="9">
        <f t="shared" si="0"/>
        <v>74.727224</v>
      </c>
    </row>
    <row r="26" ht="20" customHeight="1" spans="1:9">
      <c r="A26" s="4" t="s">
        <v>6</v>
      </c>
      <c r="B26" s="4" t="s">
        <v>73</v>
      </c>
      <c r="C26" s="4" t="s">
        <v>257</v>
      </c>
      <c r="D26" s="4" t="s">
        <v>258</v>
      </c>
      <c r="E26" s="7">
        <v>59.8</v>
      </c>
      <c r="F26" s="4" t="s">
        <v>259</v>
      </c>
      <c r="G26" s="5">
        <v>76.58</v>
      </c>
      <c r="H26" s="6">
        <v>1.0231</v>
      </c>
      <c r="I26" s="9">
        <f t="shared" si="0"/>
        <v>78.348998</v>
      </c>
    </row>
    <row r="27" ht="20" customHeight="1" spans="1:9">
      <c r="A27" s="4" t="s">
        <v>6</v>
      </c>
      <c r="B27" s="4" t="s">
        <v>73</v>
      </c>
      <c r="C27" s="4" t="s">
        <v>260</v>
      </c>
      <c r="D27" s="4" t="s">
        <v>261</v>
      </c>
      <c r="E27" s="7">
        <v>58.5</v>
      </c>
      <c r="F27" s="4" t="s">
        <v>262</v>
      </c>
      <c r="G27" s="5">
        <v>74.76</v>
      </c>
      <c r="H27" s="6">
        <v>1.0231</v>
      </c>
      <c r="I27" s="9">
        <f t="shared" si="0"/>
        <v>76.486956</v>
      </c>
    </row>
    <row r="28" ht="20" customHeight="1" spans="1:9">
      <c r="A28" s="4" t="s">
        <v>6</v>
      </c>
      <c r="B28" s="4" t="s">
        <v>73</v>
      </c>
      <c r="C28" s="4" t="s">
        <v>263</v>
      </c>
      <c r="D28" s="4" t="s">
        <v>264</v>
      </c>
      <c r="E28" s="7">
        <v>58</v>
      </c>
      <c r="F28" s="4" t="s">
        <v>265</v>
      </c>
      <c r="G28" s="5">
        <v>76.24</v>
      </c>
      <c r="H28" s="6">
        <v>1.0231</v>
      </c>
      <c r="I28" s="9">
        <f t="shared" si="0"/>
        <v>78.001144</v>
      </c>
    </row>
    <row r="29" ht="20" customHeight="1" spans="1:9">
      <c r="A29" s="4" t="s">
        <v>6</v>
      </c>
      <c r="B29" s="4" t="s">
        <v>73</v>
      </c>
      <c r="C29" s="4" t="s">
        <v>266</v>
      </c>
      <c r="D29" s="4" t="s">
        <v>267</v>
      </c>
      <c r="E29" s="7">
        <v>57.4</v>
      </c>
      <c r="F29" s="4" t="s">
        <v>268</v>
      </c>
      <c r="G29" s="5">
        <v>78.3</v>
      </c>
      <c r="H29" s="6">
        <v>1.0231</v>
      </c>
      <c r="I29" s="9">
        <f t="shared" si="0"/>
        <v>80.10873</v>
      </c>
    </row>
    <row r="30" ht="20" customHeight="1" spans="1:9">
      <c r="A30" s="4" t="s">
        <v>6</v>
      </c>
      <c r="B30" s="4" t="s">
        <v>73</v>
      </c>
      <c r="C30" s="4" t="s">
        <v>269</v>
      </c>
      <c r="D30" s="4" t="s">
        <v>270</v>
      </c>
      <c r="E30" s="7">
        <v>56.8</v>
      </c>
      <c r="F30" s="4" t="s">
        <v>271</v>
      </c>
      <c r="G30" s="5">
        <v>75.32</v>
      </c>
      <c r="H30" s="6">
        <v>1.0231</v>
      </c>
      <c r="I30" s="9">
        <f t="shared" si="0"/>
        <v>77.059892</v>
      </c>
    </row>
    <row r="31" spans="7:7">
      <c r="G31">
        <f>SUM(G2:G30)</f>
        <v>2218.56</v>
      </c>
    </row>
    <row r="32" spans="7:7">
      <c r="G32" s="1">
        <f>G31/29</f>
        <v>76.5020689655172</v>
      </c>
    </row>
    <row r="34" spans="5:8">
      <c r="E34" t="s">
        <v>272</v>
      </c>
      <c r="F34">
        <f>76.5021+81.1136+77.1828</f>
        <v>234.7985</v>
      </c>
      <c r="G34" s="1">
        <f>F34/3</f>
        <v>78.2661666666667</v>
      </c>
      <c r="H34" s="8"/>
    </row>
    <row r="35" spans="5:7">
      <c r="E35" t="s">
        <v>71</v>
      </c>
      <c r="F35" t="s">
        <v>273</v>
      </c>
      <c r="G35" s="1">
        <f>G34/77.1828</f>
        <v>1.01403637425264</v>
      </c>
    </row>
    <row r="36" spans="6:7">
      <c r="F36" t="s">
        <v>274</v>
      </c>
      <c r="G36" s="1">
        <f>G34/81.1136</f>
        <v>0.964895734706223</v>
      </c>
    </row>
    <row r="37" spans="6:7">
      <c r="F37" t="s">
        <v>275</v>
      </c>
      <c r="G37" s="1">
        <f>G34/76.5021</f>
        <v>1.02305906199525</v>
      </c>
    </row>
  </sheetData>
  <pageMargins left="0.550694444444444" right="0.393055555555556" top="0.236111111111111" bottom="0.0784722222222222" header="0.0388888888888889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A</vt:lpstr>
      <vt:lpstr>B</vt:lpstr>
      <vt:lpstr>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fy</cp:lastModifiedBy>
  <dcterms:created xsi:type="dcterms:W3CDTF">2022-03-09T01:56:00Z</dcterms:created>
  <dcterms:modified xsi:type="dcterms:W3CDTF">2022-03-15T03:25:50Z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D5CDAFB42CD34726AB7F43F9E1F2438A</vt:lpwstr>
  </property>
  <property fmtid="{D5CDD505-2E9C-101B-9397-08002B2CF9AE}" pid="3" name="KSOProductBuildVer">
    <vt:lpwstr>2052-11.1.0.11365</vt:lpwstr>
  </property>
</Properties>
</file>