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01" activeTab="0"/>
  </bookViews>
  <sheets>
    <sheet name="排名、打印版" sheetId="1" r:id="rId1"/>
  </sheets>
  <definedNames>
    <definedName name="_xlnm.Print_Titles" localSheetId="0">'排名、打印版'!$2:$4</definedName>
  </definedNames>
  <calcPr fullCalcOnLoad="1"/>
</workbook>
</file>

<file path=xl/sharedStrings.xml><?xml version="1.0" encoding="utf-8"?>
<sst xmlns="http://schemas.openxmlformats.org/spreadsheetml/2006/main" count="285" uniqueCount="173">
  <si>
    <t>青海省中医院2021年公开招聘编制外工作人员总成绩及进入体检考察人员名单</t>
  </si>
  <si>
    <t>序号</t>
  </si>
  <si>
    <t>招聘岗位</t>
  </si>
  <si>
    <t>学历</t>
  </si>
  <si>
    <t>专业</t>
  </si>
  <si>
    <t>招聘人数</t>
  </si>
  <si>
    <t>考试人数</t>
  </si>
  <si>
    <t>准考证号</t>
  </si>
  <si>
    <t>考生姓名</t>
  </si>
  <si>
    <t>笔试环节（60%）</t>
  </si>
  <si>
    <t>面试环节（40%）</t>
  </si>
  <si>
    <t>最终成绩</t>
  </si>
  <si>
    <t>是否进入体检</t>
  </si>
  <si>
    <t>备注</t>
  </si>
  <si>
    <t>技能操作60%</t>
  </si>
  <si>
    <t>综合素质测评40%</t>
  </si>
  <si>
    <t>面试   总成绩</t>
  </si>
  <si>
    <t>占比得分</t>
  </si>
  <si>
    <t>本科专业</t>
  </si>
  <si>
    <t>研究生专业</t>
  </si>
  <si>
    <t>成绩</t>
  </si>
  <si>
    <t>按百分制核算</t>
  </si>
  <si>
    <t>占比
得分</t>
  </si>
  <si>
    <t>临床医师</t>
  </si>
  <si>
    <t>硕士研究生以上学历</t>
  </si>
  <si>
    <t>中西医结合临床</t>
  </si>
  <si>
    <t>/</t>
  </si>
  <si>
    <t>石慧生</t>
  </si>
  <si>
    <t>是</t>
  </si>
  <si>
    <t>韩丽娜</t>
  </si>
  <si>
    <t>检验医师</t>
  </si>
  <si>
    <t>临床检验诊断学</t>
  </si>
  <si>
    <t>赵红波</t>
  </si>
  <si>
    <t>病理医师</t>
  </si>
  <si>
    <t>病理学与病理生理学</t>
  </si>
  <si>
    <t>崔慧娟</t>
  </si>
  <si>
    <t>医疗技师</t>
  </si>
  <si>
    <t>生物医学工程</t>
  </si>
  <si>
    <t>董永花</t>
  </si>
  <si>
    <t>资格复审未通过</t>
  </si>
  <si>
    <t>本科及以上</t>
  </si>
  <si>
    <t>临床医学</t>
  </si>
  <si>
    <t>临床医学、急诊医学、耳鼻咽喉科学、外科学、妇产科学（妇科方向）、皮肤病与性病学</t>
  </si>
  <si>
    <t>张雅楠</t>
  </si>
  <si>
    <t>李志卉</t>
  </si>
  <si>
    <t>周楠</t>
  </si>
  <si>
    <t>熊蕾</t>
  </si>
  <si>
    <t>李学斌</t>
  </si>
  <si>
    <t>白顺莲</t>
  </si>
  <si>
    <t>马婷</t>
  </si>
  <si>
    <t>赵有洁</t>
  </si>
  <si>
    <t>张正燕</t>
  </si>
  <si>
    <t>苏捷</t>
  </si>
  <si>
    <t>贺珍珍</t>
  </si>
  <si>
    <t>曹昌娟</t>
  </si>
  <si>
    <t>叶婷婷</t>
  </si>
  <si>
    <t>贾燕</t>
  </si>
  <si>
    <t>自动放弃</t>
  </si>
  <si>
    <t>孟丽娜</t>
  </si>
  <si>
    <t>马忠林</t>
  </si>
  <si>
    <t>罗红</t>
  </si>
  <si>
    <t>马延花</t>
  </si>
  <si>
    <t>眼科技师</t>
  </si>
  <si>
    <t>眼视光学</t>
  </si>
  <si>
    <t>何珍兴</t>
  </si>
  <si>
    <t>马丽</t>
  </si>
  <si>
    <t>麻醉医师</t>
  </si>
  <si>
    <t>麻醉学</t>
  </si>
  <si>
    <t>王佳欣</t>
  </si>
  <si>
    <t>蔡进珍</t>
  </si>
  <si>
    <t>马丁</t>
  </si>
  <si>
    <t>赵志鹏</t>
  </si>
  <si>
    <t>放射医师</t>
  </si>
  <si>
    <t>医学影像学</t>
  </si>
  <si>
    <t>放射医学、影像医学与核医学</t>
  </si>
  <si>
    <t>张国芳</t>
  </si>
  <si>
    <t>张成春</t>
  </si>
  <si>
    <t>冯志平</t>
  </si>
  <si>
    <t>杨杰杉</t>
  </si>
  <si>
    <t>李生鸿</t>
  </si>
  <si>
    <t>赵静</t>
  </si>
  <si>
    <t>放射技师</t>
  </si>
  <si>
    <t>本科</t>
  </si>
  <si>
    <t>医学影像技术</t>
  </si>
  <si>
    <t>田万万</t>
  </si>
  <si>
    <t>怡勇</t>
  </si>
  <si>
    <t>熊小丽</t>
  </si>
  <si>
    <t>李庆玲</t>
  </si>
  <si>
    <t>吴英</t>
  </si>
  <si>
    <t>徐淑祯</t>
  </si>
  <si>
    <t>病理、检验技师</t>
  </si>
  <si>
    <t>医学检验技术</t>
  </si>
  <si>
    <t>李家琪</t>
  </si>
  <si>
    <t>张秀丹</t>
  </si>
  <si>
    <t>李金亭</t>
  </si>
  <si>
    <t>赵学珍</t>
  </si>
  <si>
    <t>马蕊</t>
  </si>
  <si>
    <t>杨濛</t>
  </si>
  <si>
    <t>左胜</t>
  </si>
  <si>
    <t>王桂菊</t>
  </si>
  <si>
    <t>曾继颖</t>
  </si>
  <si>
    <t>护理</t>
  </si>
  <si>
    <t>护理学</t>
  </si>
  <si>
    <t>马亚琪</t>
  </si>
  <si>
    <t>张玥</t>
  </si>
  <si>
    <t>王琴</t>
  </si>
  <si>
    <t>安雪</t>
  </si>
  <si>
    <t>达娃央宗</t>
  </si>
  <si>
    <t>余晓婷</t>
  </si>
  <si>
    <t>马笑萍</t>
  </si>
  <si>
    <t>陈芬风</t>
  </si>
  <si>
    <t>沈晓红</t>
  </si>
  <si>
    <t>马敏</t>
  </si>
  <si>
    <t>胡艳霞</t>
  </si>
  <si>
    <t>韩嵘</t>
  </si>
  <si>
    <t>方春花</t>
  </si>
  <si>
    <t>梁宁宁</t>
  </si>
  <si>
    <t>陈文英</t>
  </si>
  <si>
    <t>贾明</t>
  </si>
  <si>
    <t>史洪芳</t>
  </si>
  <si>
    <t>谢永辉</t>
  </si>
  <si>
    <t>杜桑姐</t>
  </si>
  <si>
    <t>乔生娇</t>
  </si>
  <si>
    <t>昝桂贤</t>
  </si>
  <si>
    <t>马存玲</t>
  </si>
  <si>
    <t>王彩仁</t>
  </si>
  <si>
    <t>康琳娜</t>
  </si>
  <si>
    <t>顾植妍</t>
  </si>
  <si>
    <t>汪秀娟</t>
  </si>
  <si>
    <t>王欢</t>
  </si>
  <si>
    <t>金晶</t>
  </si>
  <si>
    <t>东秀正</t>
  </si>
  <si>
    <t>张艳菊</t>
  </si>
  <si>
    <t>邓凯玲</t>
  </si>
  <si>
    <t>赵欢银</t>
  </si>
  <si>
    <t>聂春义</t>
  </si>
  <si>
    <t>王静妍</t>
  </si>
  <si>
    <t>陈永萍</t>
  </si>
  <si>
    <t>蔡万花</t>
  </si>
  <si>
    <t>马福玉</t>
  </si>
  <si>
    <t>马雪萍</t>
  </si>
  <si>
    <t>杨秀花</t>
  </si>
  <si>
    <t>王守萍</t>
  </si>
  <si>
    <t>麻礼静</t>
  </si>
  <si>
    <t>裴丽萍</t>
  </si>
  <si>
    <t>王香玲</t>
  </si>
  <si>
    <t>李统霞</t>
  </si>
  <si>
    <t>王中鹏</t>
  </si>
  <si>
    <t>张娟娟</t>
  </si>
  <si>
    <t>院感科</t>
  </si>
  <si>
    <t>预防医学</t>
  </si>
  <si>
    <t>流行病与卫生统计学</t>
  </si>
  <si>
    <t>陈风英</t>
  </si>
  <si>
    <t>李毛卓玛</t>
  </si>
  <si>
    <t>马秀梅</t>
  </si>
  <si>
    <t>信息科</t>
  </si>
  <si>
    <t>软件工程、网络工程、信息安全</t>
  </si>
  <si>
    <t>软件工程</t>
  </si>
  <si>
    <t>刘世琼</t>
  </si>
  <si>
    <t>白乾伟</t>
  </si>
  <si>
    <t>马书超</t>
  </si>
  <si>
    <t>铁光耀</t>
  </si>
  <si>
    <t>孙玲玲</t>
  </si>
  <si>
    <t>马全德</t>
  </si>
  <si>
    <t>财务收费</t>
  </si>
  <si>
    <t>会计学或财务管理</t>
  </si>
  <si>
    <t>会计学</t>
  </si>
  <si>
    <t>唐彩霞</t>
  </si>
  <si>
    <t>邓海贝</t>
  </si>
  <si>
    <t>李鸿儒</t>
  </si>
  <si>
    <t>李明兰</t>
  </si>
  <si>
    <t>田晓晨</t>
  </si>
  <si>
    <t>马芳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</si>
</sst>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5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176" fontId="39" fillId="33" borderId="9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 vertical="center"/>
    </xf>
    <xf numFmtId="176" fontId="39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SheetLayoutView="100" workbookViewId="0" topLeftCell="A1">
      <pane ySplit="2400" topLeftCell="A59" activePane="topLeft" state="split"/>
      <selection pane="topLeft" activeCell="S107" sqref="S107"/>
    </sheetView>
  </sheetViews>
  <sheetFormatPr defaultColWidth="9.00390625" defaultRowHeight="24" customHeight="1"/>
  <cols>
    <col min="1" max="1" width="5.421875" style="3" customWidth="1"/>
    <col min="2" max="2" width="14.57421875" style="4" customWidth="1"/>
    <col min="3" max="3" width="10.8515625" style="4" customWidth="1"/>
    <col min="4" max="4" width="14.28125" style="4" customWidth="1"/>
    <col min="5" max="5" width="10.57421875" style="4" customWidth="1"/>
    <col min="6" max="6" width="6.421875" style="3" customWidth="1"/>
    <col min="7" max="7" width="6.140625" style="3" customWidth="1"/>
    <col min="8" max="8" width="12.8515625" style="3" customWidth="1"/>
    <col min="9" max="9" width="9.00390625" style="3" customWidth="1"/>
    <col min="10" max="11" width="8.421875" style="5" customWidth="1"/>
    <col min="12" max="12" width="7.8515625" style="6" customWidth="1"/>
    <col min="13" max="13" width="9.00390625" style="5" customWidth="1"/>
    <col min="14" max="14" width="8.00390625" style="5" customWidth="1"/>
    <col min="15" max="16" width="9.00390625" style="5" customWidth="1"/>
    <col min="17" max="17" width="9.57421875" style="5" customWidth="1"/>
    <col min="18" max="18" width="9.00390625" style="6" customWidth="1"/>
    <col min="19" max="19" width="9.00390625" style="5" customWidth="1"/>
    <col min="20" max="20" width="9.00390625" style="3" customWidth="1"/>
    <col min="21" max="21" width="15.421875" style="3" customWidth="1"/>
    <col min="22" max="16384" width="9.00390625" style="3" customWidth="1"/>
  </cols>
  <sheetData>
    <row r="1" spans="1:256" s="1" customFormat="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0"/>
      <c r="M1" s="7"/>
      <c r="N1" s="7"/>
      <c r="O1" s="7"/>
      <c r="P1" s="7"/>
      <c r="Q1" s="7"/>
      <c r="R1" s="20"/>
      <c r="S1" s="7"/>
      <c r="T1" s="7"/>
      <c r="U1" s="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24" customHeight="1">
      <c r="A2" s="8" t="s">
        <v>1</v>
      </c>
      <c r="B2" s="9" t="s">
        <v>2</v>
      </c>
      <c r="C2" s="8" t="s">
        <v>3</v>
      </c>
      <c r="D2" s="8" t="s">
        <v>4</v>
      </c>
      <c r="E2" s="8"/>
      <c r="F2" s="10" t="s">
        <v>5</v>
      </c>
      <c r="G2" s="10" t="s">
        <v>6</v>
      </c>
      <c r="H2" s="11" t="s">
        <v>7</v>
      </c>
      <c r="I2" s="11" t="s">
        <v>8</v>
      </c>
      <c r="J2" s="21" t="s">
        <v>9</v>
      </c>
      <c r="K2" s="21"/>
      <c r="L2" s="22"/>
      <c r="M2" s="23" t="s">
        <v>10</v>
      </c>
      <c r="N2" s="24"/>
      <c r="O2" s="24"/>
      <c r="P2" s="24"/>
      <c r="Q2" s="24"/>
      <c r="R2" s="32"/>
      <c r="S2" s="26" t="s">
        <v>11</v>
      </c>
      <c r="T2" s="15" t="s">
        <v>12</v>
      </c>
      <c r="U2" s="15" t="s">
        <v>13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2" customFormat="1" ht="24" customHeight="1">
      <c r="A3" s="8"/>
      <c r="B3" s="9"/>
      <c r="C3" s="8"/>
      <c r="D3" s="8"/>
      <c r="E3" s="8"/>
      <c r="F3" s="12"/>
      <c r="G3" s="12"/>
      <c r="H3" s="13"/>
      <c r="I3" s="13"/>
      <c r="J3" s="21"/>
      <c r="K3" s="21"/>
      <c r="L3" s="22"/>
      <c r="M3" s="23" t="s">
        <v>14</v>
      </c>
      <c r="N3" s="25"/>
      <c r="O3" s="23" t="s">
        <v>15</v>
      </c>
      <c r="P3" s="24"/>
      <c r="Q3" s="27" t="s">
        <v>16</v>
      </c>
      <c r="R3" s="34" t="s">
        <v>17</v>
      </c>
      <c r="S3" s="26"/>
      <c r="T3" s="15"/>
      <c r="U3" s="15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1" customFormat="1" ht="27" customHeight="1">
      <c r="A4" s="14"/>
      <c r="B4" s="15"/>
      <c r="C4" s="14"/>
      <c r="D4" s="14" t="s">
        <v>18</v>
      </c>
      <c r="E4" s="15" t="s">
        <v>19</v>
      </c>
      <c r="F4" s="16"/>
      <c r="G4" s="16"/>
      <c r="H4" s="17"/>
      <c r="I4" s="17"/>
      <c r="J4" s="26" t="s">
        <v>20</v>
      </c>
      <c r="K4" s="27" t="s">
        <v>21</v>
      </c>
      <c r="L4" s="28" t="s">
        <v>22</v>
      </c>
      <c r="M4" s="26" t="s">
        <v>20</v>
      </c>
      <c r="N4" s="27" t="s">
        <v>22</v>
      </c>
      <c r="O4" s="26" t="s">
        <v>20</v>
      </c>
      <c r="P4" s="29" t="s">
        <v>22</v>
      </c>
      <c r="Q4" s="27"/>
      <c r="R4" s="35"/>
      <c r="S4" s="26"/>
      <c r="T4" s="15"/>
      <c r="U4" s="15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1" customFormat="1" ht="24" customHeight="1">
      <c r="A5" s="18">
        <v>1</v>
      </c>
      <c r="B5" s="19" t="s">
        <v>23</v>
      </c>
      <c r="C5" s="19" t="s">
        <v>24</v>
      </c>
      <c r="D5" s="19"/>
      <c r="E5" s="19" t="s">
        <v>25</v>
      </c>
      <c r="F5" s="18">
        <v>2</v>
      </c>
      <c r="G5" s="18">
        <v>1</v>
      </c>
      <c r="H5" s="18" t="s">
        <v>26</v>
      </c>
      <c r="I5" s="18" t="s">
        <v>27</v>
      </c>
      <c r="J5" s="30" t="s">
        <v>26</v>
      </c>
      <c r="K5" s="30" t="s">
        <v>26</v>
      </c>
      <c r="L5" s="31" t="s">
        <v>26</v>
      </c>
      <c r="M5" s="30">
        <v>67.67</v>
      </c>
      <c r="N5" s="30">
        <f>M5*0.6</f>
        <v>40.602</v>
      </c>
      <c r="O5" s="30">
        <v>86.4</v>
      </c>
      <c r="P5" s="30">
        <f>O5*0.4</f>
        <v>34.56</v>
      </c>
      <c r="Q5" s="30">
        <f>N5+P5</f>
        <v>75.162</v>
      </c>
      <c r="R5" s="31" t="s">
        <v>26</v>
      </c>
      <c r="S5" s="30">
        <f>Q5</f>
        <v>75.162</v>
      </c>
      <c r="T5" s="19" t="s">
        <v>28</v>
      </c>
      <c r="U5" s="3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1" customFormat="1" ht="24" customHeight="1">
      <c r="A6" s="18"/>
      <c r="B6" s="19"/>
      <c r="C6" s="19"/>
      <c r="D6" s="19"/>
      <c r="E6" s="19"/>
      <c r="F6" s="18"/>
      <c r="G6" s="18">
        <v>2</v>
      </c>
      <c r="H6" s="18" t="s">
        <v>26</v>
      </c>
      <c r="I6" s="18" t="s">
        <v>29</v>
      </c>
      <c r="J6" s="30" t="s">
        <v>26</v>
      </c>
      <c r="K6" s="30" t="s">
        <v>26</v>
      </c>
      <c r="L6" s="31" t="s">
        <v>26</v>
      </c>
      <c r="M6" s="30">
        <v>72.67</v>
      </c>
      <c r="N6" s="30">
        <f>M6*0.6</f>
        <v>43.602</v>
      </c>
      <c r="O6" s="30">
        <v>83.8</v>
      </c>
      <c r="P6" s="30">
        <f>O6*0.4</f>
        <v>33.52</v>
      </c>
      <c r="Q6" s="30">
        <f>N6+P6</f>
        <v>77.122</v>
      </c>
      <c r="R6" s="31" t="s">
        <v>26</v>
      </c>
      <c r="S6" s="30">
        <f>Q6</f>
        <v>77.122</v>
      </c>
      <c r="T6" s="19" t="s">
        <v>28</v>
      </c>
      <c r="U6" s="37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1" s="3" customFormat="1" ht="30" customHeight="1">
      <c r="A7" s="18">
        <v>2</v>
      </c>
      <c r="B7" s="19" t="s">
        <v>30</v>
      </c>
      <c r="C7" s="19" t="s">
        <v>24</v>
      </c>
      <c r="D7" s="19"/>
      <c r="E7" s="19" t="s">
        <v>31</v>
      </c>
      <c r="F7" s="18">
        <v>2</v>
      </c>
      <c r="G7" s="18">
        <v>1</v>
      </c>
      <c r="H7" s="18" t="s">
        <v>26</v>
      </c>
      <c r="I7" s="18" t="s">
        <v>32</v>
      </c>
      <c r="J7" s="30" t="s">
        <v>26</v>
      </c>
      <c r="K7" s="30" t="s">
        <v>26</v>
      </c>
      <c r="L7" s="31" t="s">
        <v>26</v>
      </c>
      <c r="M7" s="30">
        <v>79.33</v>
      </c>
      <c r="N7" s="30">
        <f>M7*0.6</f>
        <v>47.598</v>
      </c>
      <c r="O7" s="30">
        <v>84.8</v>
      </c>
      <c r="P7" s="30">
        <f>O7*0.4</f>
        <v>33.92</v>
      </c>
      <c r="Q7" s="30">
        <f>N7+P7</f>
        <v>81.518</v>
      </c>
      <c r="R7" s="31" t="s">
        <v>26</v>
      </c>
      <c r="S7" s="30">
        <f>Q7</f>
        <v>81.518</v>
      </c>
      <c r="T7" s="19" t="s">
        <v>28</v>
      </c>
      <c r="U7" s="38"/>
    </row>
    <row r="8" spans="1:21" s="3" customFormat="1" ht="30" customHeight="1">
      <c r="A8" s="18">
        <v>3</v>
      </c>
      <c r="B8" s="19" t="s">
        <v>33</v>
      </c>
      <c r="C8" s="19" t="s">
        <v>24</v>
      </c>
      <c r="D8" s="19"/>
      <c r="E8" s="19" t="s">
        <v>34</v>
      </c>
      <c r="F8" s="18">
        <v>1</v>
      </c>
      <c r="G8" s="18">
        <v>1</v>
      </c>
      <c r="H8" s="18" t="s">
        <v>26</v>
      </c>
      <c r="I8" s="18" t="s">
        <v>35</v>
      </c>
      <c r="J8" s="30" t="s">
        <v>26</v>
      </c>
      <c r="K8" s="30" t="s">
        <v>26</v>
      </c>
      <c r="L8" s="31" t="s">
        <v>26</v>
      </c>
      <c r="M8" s="30">
        <v>88.33</v>
      </c>
      <c r="N8" s="30">
        <f>M8*0.6</f>
        <v>52.998</v>
      </c>
      <c r="O8" s="30">
        <v>78.2</v>
      </c>
      <c r="P8" s="30">
        <f>O8*0.4</f>
        <v>31.28</v>
      </c>
      <c r="Q8" s="30">
        <f>N8+P8</f>
        <v>84.278</v>
      </c>
      <c r="R8" s="31" t="s">
        <v>26</v>
      </c>
      <c r="S8" s="30">
        <f>Q8</f>
        <v>84.278</v>
      </c>
      <c r="T8" s="19" t="s">
        <v>28</v>
      </c>
      <c r="U8" s="38"/>
    </row>
    <row r="9" spans="1:21" s="3" customFormat="1" ht="30" customHeight="1">
      <c r="A9" s="18">
        <v>4</v>
      </c>
      <c r="B9" s="19" t="s">
        <v>36</v>
      </c>
      <c r="C9" s="19" t="s">
        <v>24</v>
      </c>
      <c r="D9" s="19"/>
      <c r="E9" s="19" t="s">
        <v>37</v>
      </c>
      <c r="F9" s="18">
        <v>1</v>
      </c>
      <c r="G9" s="18">
        <v>1</v>
      </c>
      <c r="H9" s="18" t="s">
        <v>26</v>
      </c>
      <c r="I9" s="18" t="s">
        <v>38</v>
      </c>
      <c r="J9" s="30" t="s">
        <v>26</v>
      </c>
      <c r="K9" s="30" t="s">
        <v>26</v>
      </c>
      <c r="L9" s="30" t="s">
        <v>26</v>
      </c>
      <c r="M9" s="30" t="s">
        <v>26</v>
      </c>
      <c r="N9" s="30" t="s">
        <v>26</v>
      </c>
      <c r="O9" s="30" t="s">
        <v>26</v>
      </c>
      <c r="P9" s="30" t="s">
        <v>26</v>
      </c>
      <c r="Q9" s="30" t="s">
        <v>26</v>
      </c>
      <c r="R9" s="30" t="s">
        <v>26</v>
      </c>
      <c r="S9" s="30" t="s">
        <v>26</v>
      </c>
      <c r="T9" s="18"/>
      <c r="U9" s="18" t="s">
        <v>39</v>
      </c>
    </row>
    <row r="10" spans="1:21" s="3" customFormat="1" ht="24" customHeight="1">
      <c r="A10" s="18">
        <v>5</v>
      </c>
      <c r="B10" s="19" t="s">
        <v>23</v>
      </c>
      <c r="C10" s="19" t="s">
        <v>40</v>
      </c>
      <c r="D10" s="19" t="s">
        <v>41</v>
      </c>
      <c r="E10" s="19" t="s">
        <v>42</v>
      </c>
      <c r="F10" s="18">
        <v>6</v>
      </c>
      <c r="G10" s="18">
        <v>1</v>
      </c>
      <c r="H10" s="18">
        <v>2021021951</v>
      </c>
      <c r="I10" s="18" t="s">
        <v>43</v>
      </c>
      <c r="J10" s="30">
        <v>118</v>
      </c>
      <c r="K10" s="30">
        <f>J10/2</f>
        <v>59</v>
      </c>
      <c r="L10" s="31">
        <f>K10*0.6</f>
        <v>35.4</v>
      </c>
      <c r="M10" s="30">
        <v>67.5</v>
      </c>
      <c r="N10" s="30">
        <f aca="true" t="shared" si="0" ref="N10:N38">M10*0.6</f>
        <v>40.5</v>
      </c>
      <c r="O10" s="30">
        <v>78.2</v>
      </c>
      <c r="P10" s="30">
        <f aca="true" t="shared" si="1" ref="P10:P38">O10*0.4</f>
        <v>31.28</v>
      </c>
      <c r="Q10" s="30">
        <f aca="true" t="shared" si="2" ref="Q10:Q38">N10+P10</f>
        <v>71.78</v>
      </c>
      <c r="R10" s="31">
        <f aca="true" t="shared" si="3" ref="R10:R73">Q10*0.4</f>
        <v>28.712</v>
      </c>
      <c r="S10" s="30">
        <f>L10+R10</f>
        <v>64.112</v>
      </c>
      <c r="T10" s="19" t="s">
        <v>28</v>
      </c>
      <c r="U10" s="38"/>
    </row>
    <row r="11" spans="1:21" s="3" customFormat="1" ht="24" customHeight="1">
      <c r="A11" s="18"/>
      <c r="B11" s="19"/>
      <c r="C11" s="19"/>
      <c r="D11" s="19"/>
      <c r="E11" s="19"/>
      <c r="F11" s="18"/>
      <c r="G11" s="18">
        <v>2</v>
      </c>
      <c r="H11" s="18">
        <v>2021021877</v>
      </c>
      <c r="I11" s="18" t="s">
        <v>44</v>
      </c>
      <c r="J11" s="30">
        <v>107</v>
      </c>
      <c r="K11" s="30">
        <f aca="true" t="shared" si="4" ref="K11:K42">J11/2</f>
        <v>53.5</v>
      </c>
      <c r="L11" s="31">
        <f aca="true" t="shared" si="5" ref="L11:L42">K11*0.6</f>
        <v>32.1</v>
      </c>
      <c r="M11" s="30">
        <v>76.92</v>
      </c>
      <c r="N11" s="30">
        <f t="shared" si="0"/>
        <v>46.152</v>
      </c>
      <c r="O11" s="30">
        <v>74.6</v>
      </c>
      <c r="P11" s="30">
        <f t="shared" si="1"/>
        <v>29.84</v>
      </c>
      <c r="Q11" s="30">
        <f t="shared" si="2"/>
        <v>75.992</v>
      </c>
      <c r="R11" s="31">
        <f t="shared" si="3"/>
        <v>30.3968</v>
      </c>
      <c r="S11" s="30">
        <f aca="true" t="shared" si="6" ref="S11:S42">L11+R11</f>
        <v>62.4968</v>
      </c>
      <c r="T11" s="19" t="s">
        <v>28</v>
      </c>
      <c r="U11" s="38"/>
    </row>
    <row r="12" spans="1:21" s="3" customFormat="1" ht="24" customHeight="1">
      <c r="A12" s="18"/>
      <c r="B12" s="19"/>
      <c r="C12" s="19"/>
      <c r="D12" s="19"/>
      <c r="E12" s="19"/>
      <c r="F12" s="18"/>
      <c r="G12" s="18">
        <v>3</v>
      </c>
      <c r="H12" s="18">
        <v>2021021961</v>
      </c>
      <c r="I12" s="18" t="s">
        <v>45</v>
      </c>
      <c r="J12" s="30">
        <v>117</v>
      </c>
      <c r="K12" s="30">
        <f t="shared" si="4"/>
        <v>58.5</v>
      </c>
      <c r="L12" s="31">
        <f t="shared" si="5"/>
        <v>35.1</v>
      </c>
      <c r="M12" s="30">
        <v>52.08</v>
      </c>
      <c r="N12" s="30">
        <f t="shared" si="0"/>
        <v>31.248</v>
      </c>
      <c r="O12" s="30">
        <v>77.4</v>
      </c>
      <c r="P12" s="30">
        <f t="shared" si="1"/>
        <v>30.96</v>
      </c>
      <c r="Q12" s="30">
        <f t="shared" si="2"/>
        <v>62.208</v>
      </c>
      <c r="R12" s="31">
        <f t="shared" si="3"/>
        <v>24.8832</v>
      </c>
      <c r="S12" s="30">
        <f t="shared" si="6"/>
        <v>59.9832</v>
      </c>
      <c r="T12" s="19" t="s">
        <v>28</v>
      </c>
      <c r="U12" s="38"/>
    </row>
    <row r="13" spans="1:21" s="3" customFormat="1" ht="24" customHeight="1">
      <c r="A13" s="18"/>
      <c r="B13" s="19"/>
      <c r="C13" s="19"/>
      <c r="D13" s="19"/>
      <c r="E13" s="19"/>
      <c r="F13" s="18"/>
      <c r="G13" s="18">
        <v>4</v>
      </c>
      <c r="H13" s="18">
        <v>2021021933</v>
      </c>
      <c r="I13" s="18" t="s">
        <v>46</v>
      </c>
      <c r="J13" s="30">
        <v>99</v>
      </c>
      <c r="K13" s="30">
        <f t="shared" si="4"/>
        <v>49.5</v>
      </c>
      <c r="L13" s="31">
        <f t="shared" si="5"/>
        <v>29.7</v>
      </c>
      <c r="M13" s="30">
        <v>69.83</v>
      </c>
      <c r="N13" s="30">
        <f t="shared" si="0"/>
        <v>41.898</v>
      </c>
      <c r="O13" s="30">
        <v>74.6</v>
      </c>
      <c r="P13" s="30">
        <f t="shared" si="1"/>
        <v>29.84</v>
      </c>
      <c r="Q13" s="30">
        <f t="shared" si="2"/>
        <v>71.738</v>
      </c>
      <c r="R13" s="31">
        <f t="shared" si="3"/>
        <v>28.6952</v>
      </c>
      <c r="S13" s="30">
        <f t="shared" si="6"/>
        <v>58.3952</v>
      </c>
      <c r="T13" s="19" t="s">
        <v>28</v>
      </c>
      <c r="U13" s="38"/>
    </row>
    <row r="14" spans="1:21" s="3" customFormat="1" ht="24" customHeight="1">
      <c r="A14" s="18"/>
      <c r="B14" s="19"/>
      <c r="C14" s="19"/>
      <c r="D14" s="19"/>
      <c r="E14" s="19"/>
      <c r="F14" s="18"/>
      <c r="G14" s="18">
        <v>5</v>
      </c>
      <c r="H14" s="18">
        <v>2021021873</v>
      </c>
      <c r="I14" s="18" t="s">
        <v>47</v>
      </c>
      <c r="J14" s="30">
        <v>121</v>
      </c>
      <c r="K14" s="30">
        <f t="shared" si="4"/>
        <v>60.5</v>
      </c>
      <c r="L14" s="31">
        <f t="shared" si="5"/>
        <v>36.3</v>
      </c>
      <c r="M14" s="30">
        <v>34.67</v>
      </c>
      <c r="N14" s="30">
        <f t="shared" si="0"/>
        <v>20.802</v>
      </c>
      <c r="O14" s="30">
        <v>73.6</v>
      </c>
      <c r="P14" s="30">
        <f t="shared" si="1"/>
        <v>29.44</v>
      </c>
      <c r="Q14" s="30">
        <f t="shared" si="2"/>
        <v>50.242</v>
      </c>
      <c r="R14" s="31">
        <f t="shared" si="3"/>
        <v>20.0968</v>
      </c>
      <c r="S14" s="30">
        <f t="shared" si="6"/>
        <v>56.3968</v>
      </c>
      <c r="T14" s="19" t="s">
        <v>28</v>
      </c>
      <c r="U14" s="38"/>
    </row>
    <row r="15" spans="1:21" s="3" customFormat="1" ht="24" customHeight="1">
      <c r="A15" s="18"/>
      <c r="B15" s="19"/>
      <c r="C15" s="19"/>
      <c r="D15" s="19"/>
      <c r="E15" s="19"/>
      <c r="F15" s="18"/>
      <c r="G15" s="18">
        <v>6</v>
      </c>
      <c r="H15" s="18">
        <v>2021021829</v>
      </c>
      <c r="I15" s="18" t="s">
        <v>48</v>
      </c>
      <c r="J15" s="30">
        <v>100</v>
      </c>
      <c r="K15" s="30">
        <f t="shared" si="4"/>
        <v>50</v>
      </c>
      <c r="L15" s="31">
        <f t="shared" si="5"/>
        <v>30</v>
      </c>
      <c r="M15" s="30">
        <v>58.17</v>
      </c>
      <c r="N15" s="30">
        <f t="shared" si="0"/>
        <v>34.902</v>
      </c>
      <c r="O15" s="30">
        <v>65.4</v>
      </c>
      <c r="P15" s="30">
        <f t="shared" si="1"/>
        <v>26.16</v>
      </c>
      <c r="Q15" s="30">
        <f t="shared" si="2"/>
        <v>61.062</v>
      </c>
      <c r="R15" s="31">
        <f t="shared" si="3"/>
        <v>24.4248</v>
      </c>
      <c r="S15" s="30">
        <f t="shared" si="6"/>
        <v>54.4248</v>
      </c>
      <c r="T15" s="19" t="s">
        <v>28</v>
      </c>
      <c r="U15" s="38"/>
    </row>
    <row r="16" spans="1:21" s="3" customFormat="1" ht="24" customHeight="1">
      <c r="A16" s="18"/>
      <c r="B16" s="19"/>
      <c r="C16" s="19"/>
      <c r="D16" s="19"/>
      <c r="E16" s="19"/>
      <c r="F16" s="18"/>
      <c r="G16" s="18">
        <v>7</v>
      </c>
      <c r="H16" s="18">
        <v>2021021894</v>
      </c>
      <c r="I16" s="18" t="s">
        <v>49</v>
      </c>
      <c r="J16" s="30">
        <v>91</v>
      </c>
      <c r="K16" s="30">
        <f t="shared" si="4"/>
        <v>45.5</v>
      </c>
      <c r="L16" s="31">
        <f t="shared" si="5"/>
        <v>27.3</v>
      </c>
      <c r="M16" s="30">
        <v>66.08</v>
      </c>
      <c r="N16" s="30">
        <f t="shared" si="0"/>
        <v>39.648</v>
      </c>
      <c r="O16" s="30">
        <v>65.6</v>
      </c>
      <c r="P16" s="30">
        <f t="shared" si="1"/>
        <v>26.24</v>
      </c>
      <c r="Q16" s="30">
        <f t="shared" si="2"/>
        <v>65.888</v>
      </c>
      <c r="R16" s="31">
        <f t="shared" si="3"/>
        <v>26.3552</v>
      </c>
      <c r="S16" s="30">
        <f t="shared" si="6"/>
        <v>53.6552</v>
      </c>
      <c r="T16" s="18"/>
      <c r="U16" s="38"/>
    </row>
    <row r="17" spans="1:21" s="3" customFormat="1" ht="24" customHeight="1">
      <c r="A17" s="18"/>
      <c r="B17" s="19"/>
      <c r="C17" s="19"/>
      <c r="D17" s="19"/>
      <c r="E17" s="19"/>
      <c r="F17" s="18"/>
      <c r="G17" s="18">
        <v>8</v>
      </c>
      <c r="H17" s="18">
        <v>2021021960</v>
      </c>
      <c r="I17" s="18" t="s">
        <v>50</v>
      </c>
      <c r="J17" s="30">
        <v>108</v>
      </c>
      <c r="K17" s="30">
        <f t="shared" si="4"/>
        <v>54</v>
      </c>
      <c r="L17" s="31">
        <f t="shared" si="5"/>
        <v>32.4</v>
      </c>
      <c r="M17" s="30">
        <v>36.67</v>
      </c>
      <c r="N17" s="30">
        <f t="shared" si="0"/>
        <v>22.002</v>
      </c>
      <c r="O17" s="30">
        <v>71.8</v>
      </c>
      <c r="P17" s="30">
        <f t="shared" si="1"/>
        <v>28.72</v>
      </c>
      <c r="Q17" s="30">
        <f t="shared" si="2"/>
        <v>50.722</v>
      </c>
      <c r="R17" s="31">
        <f t="shared" si="3"/>
        <v>20.2888</v>
      </c>
      <c r="S17" s="30">
        <f t="shared" si="6"/>
        <v>52.6888</v>
      </c>
      <c r="U17" s="38"/>
    </row>
    <row r="18" spans="1:21" s="3" customFormat="1" ht="24" customHeight="1">
      <c r="A18" s="18"/>
      <c r="B18" s="19"/>
      <c r="C18" s="19"/>
      <c r="D18" s="19"/>
      <c r="E18" s="19"/>
      <c r="F18" s="18"/>
      <c r="G18" s="18">
        <v>9</v>
      </c>
      <c r="H18" s="18">
        <v>2021021954</v>
      </c>
      <c r="I18" s="18" t="s">
        <v>51</v>
      </c>
      <c r="J18" s="30">
        <v>108</v>
      </c>
      <c r="K18" s="30">
        <f t="shared" si="4"/>
        <v>54</v>
      </c>
      <c r="L18" s="31">
        <f t="shared" si="5"/>
        <v>32.4</v>
      </c>
      <c r="M18" s="30">
        <v>45</v>
      </c>
      <c r="N18" s="30">
        <f t="shared" si="0"/>
        <v>27</v>
      </c>
      <c r="O18" s="30">
        <v>56.6</v>
      </c>
      <c r="P18" s="30">
        <f t="shared" si="1"/>
        <v>22.64</v>
      </c>
      <c r="Q18" s="30">
        <f t="shared" si="2"/>
        <v>49.64</v>
      </c>
      <c r="R18" s="31">
        <f t="shared" si="3"/>
        <v>19.856</v>
      </c>
      <c r="S18" s="30">
        <f t="shared" si="6"/>
        <v>52.256</v>
      </c>
      <c r="T18" s="18"/>
      <c r="U18" s="38"/>
    </row>
    <row r="19" spans="1:21" s="3" customFormat="1" ht="24" customHeight="1">
      <c r="A19" s="18"/>
      <c r="B19" s="19"/>
      <c r="C19" s="19"/>
      <c r="D19" s="19"/>
      <c r="E19" s="19"/>
      <c r="F19" s="18"/>
      <c r="G19" s="18">
        <v>10</v>
      </c>
      <c r="H19" s="18">
        <v>2021021916</v>
      </c>
      <c r="I19" s="18" t="s">
        <v>52</v>
      </c>
      <c r="J19" s="30">
        <v>104</v>
      </c>
      <c r="K19" s="30">
        <f t="shared" si="4"/>
        <v>52</v>
      </c>
      <c r="L19" s="31">
        <f t="shared" si="5"/>
        <v>31.2</v>
      </c>
      <c r="M19" s="30">
        <v>37.67</v>
      </c>
      <c r="N19" s="30">
        <f t="shared" si="0"/>
        <v>22.602</v>
      </c>
      <c r="O19" s="30">
        <v>74</v>
      </c>
      <c r="P19" s="30">
        <f t="shared" si="1"/>
        <v>29.6</v>
      </c>
      <c r="Q19" s="30">
        <f t="shared" si="2"/>
        <v>52.202</v>
      </c>
      <c r="R19" s="31">
        <f t="shared" si="3"/>
        <v>20.8808</v>
      </c>
      <c r="S19" s="30">
        <f t="shared" si="6"/>
        <v>52.0808</v>
      </c>
      <c r="T19" s="18"/>
      <c r="U19" s="38"/>
    </row>
    <row r="20" spans="1:21" s="3" customFormat="1" ht="24" customHeight="1">
      <c r="A20" s="18"/>
      <c r="B20" s="19"/>
      <c r="C20" s="19"/>
      <c r="D20" s="19"/>
      <c r="E20" s="19"/>
      <c r="F20" s="18"/>
      <c r="G20" s="18">
        <v>11</v>
      </c>
      <c r="H20" s="18">
        <v>2021021850</v>
      </c>
      <c r="I20" s="18" t="s">
        <v>53</v>
      </c>
      <c r="J20" s="30">
        <v>91</v>
      </c>
      <c r="K20" s="30">
        <f t="shared" si="4"/>
        <v>45.5</v>
      </c>
      <c r="L20" s="31">
        <f t="shared" si="5"/>
        <v>27.3</v>
      </c>
      <c r="M20" s="30">
        <v>61.83</v>
      </c>
      <c r="N20" s="30">
        <f t="shared" si="0"/>
        <v>37.098</v>
      </c>
      <c r="O20" s="30">
        <v>59</v>
      </c>
      <c r="P20" s="30">
        <f t="shared" si="1"/>
        <v>23.6</v>
      </c>
      <c r="Q20" s="30">
        <f t="shared" si="2"/>
        <v>60.698</v>
      </c>
      <c r="R20" s="31">
        <f t="shared" si="3"/>
        <v>24.2792</v>
      </c>
      <c r="S20" s="30">
        <f t="shared" si="6"/>
        <v>51.5792</v>
      </c>
      <c r="T20" s="18"/>
      <c r="U20" s="38"/>
    </row>
    <row r="21" spans="1:21" s="3" customFormat="1" ht="24" customHeight="1">
      <c r="A21" s="18"/>
      <c r="B21" s="19"/>
      <c r="C21" s="19"/>
      <c r="D21" s="19"/>
      <c r="E21" s="19"/>
      <c r="F21" s="18"/>
      <c r="G21" s="18">
        <v>12</v>
      </c>
      <c r="H21" s="18">
        <v>2021021834</v>
      </c>
      <c r="I21" s="18" t="s">
        <v>54</v>
      </c>
      <c r="J21" s="30">
        <v>106</v>
      </c>
      <c r="K21" s="30">
        <f t="shared" si="4"/>
        <v>53</v>
      </c>
      <c r="L21" s="31">
        <f t="shared" si="5"/>
        <v>31.8</v>
      </c>
      <c r="M21" s="30">
        <v>38.33</v>
      </c>
      <c r="N21" s="30">
        <f t="shared" si="0"/>
        <v>22.998</v>
      </c>
      <c r="O21" s="30">
        <v>56</v>
      </c>
      <c r="P21" s="30">
        <f t="shared" si="1"/>
        <v>22.4</v>
      </c>
      <c r="Q21" s="30">
        <f t="shared" si="2"/>
        <v>45.398</v>
      </c>
      <c r="R21" s="31">
        <f t="shared" si="3"/>
        <v>18.1592</v>
      </c>
      <c r="S21" s="30">
        <f t="shared" si="6"/>
        <v>49.9592</v>
      </c>
      <c r="T21" s="18"/>
      <c r="U21" s="38"/>
    </row>
    <row r="22" spans="1:21" s="3" customFormat="1" ht="24" customHeight="1">
      <c r="A22" s="18"/>
      <c r="B22" s="19"/>
      <c r="C22" s="19"/>
      <c r="D22" s="19"/>
      <c r="E22" s="19"/>
      <c r="F22" s="18"/>
      <c r="G22" s="18">
        <v>13</v>
      </c>
      <c r="H22" s="18">
        <v>2021021940</v>
      </c>
      <c r="I22" s="18" t="s">
        <v>55</v>
      </c>
      <c r="J22" s="30">
        <v>105</v>
      </c>
      <c r="K22" s="30">
        <f t="shared" si="4"/>
        <v>52.5</v>
      </c>
      <c r="L22" s="31">
        <f t="shared" si="5"/>
        <v>31.5</v>
      </c>
      <c r="M22" s="30">
        <v>23.5</v>
      </c>
      <c r="N22" s="30">
        <f t="shared" si="0"/>
        <v>14.1</v>
      </c>
      <c r="O22" s="30">
        <v>73.8</v>
      </c>
      <c r="P22" s="30">
        <f t="shared" si="1"/>
        <v>29.52</v>
      </c>
      <c r="Q22" s="30">
        <f t="shared" si="2"/>
        <v>43.62</v>
      </c>
      <c r="R22" s="31">
        <f t="shared" si="3"/>
        <v>17.448</v>
      </c>
      <c r="S22" s="30">
        <f t="shared" si="6"/>
        <v>48.948</v>
      </c>
      <c r="T22" s="18"/>
      <c r="U22" s="38"/>
    </row>
    <row r="23" spans="1:21" s="3" customFormat="1" ht="24" customHeight="1">
      <c r="A23" s="18"/>
      <c r="B23" s="19"/>
      <c r="C23" s="19"/>
      <c r="D23" s="19"/>
      <c r="E23" s="19"/>
      <c r="F23" s="18"/>
      <c r="G23" s="18">
        <v>14</v>
      </c>
      <c r="H23" s="18">
        <v>2021021852</v>
      </c>
      <c r="I23" s="18" t="s">
        <v>56</v>
      </c>
      <c r="J23" s="30">
        <v>112</v>
      </c>
      <c r="K23" s="30">
        <f t="shared" si="4"/>
        <v>56</v>
      </c>
      <c r="L23" s="31">
        <f t="shared" si="5"/>
        <v>33.6</v>
      </c>
      <c r="M23" s="30"/>
      <c r="N23" s="30">
        <f t="shared" si="0"/>
        <v>0</v>
      </c>
      <c r="O23" s="30"/>
      <c r="P23" s="30">
        <f t="shared" si="1"/>
        <v>0</v>
      </c>
      <c r="Q23" s="30">
        <f t="shared" si="2"/>
        <v>0</v>
      </c>
      <c r="R23" s="31">
        <f t="shared" si="3"/>
        <v>0</v>
      </c>
      <c r="S23" s="30">
        <f t="shared" si="6"/>
        <v>33.6</v>
      </c>
      <c r="T23" s="18"/>
      <c r="U23" s="18" t="s">
        <v>57</v>
      </c>
    </row>
    <row r="24" spans="1:21" s="3" customFormat="1" ht="24" customHeight="1">
      <c r="A24" s="18"/>
      <c r="B24" s="19"/>
      <c r="C24" s="19"/>
      <c r="D24" s="19"/>
      <c r="E24" s="19"/>
      <c r="F24" s="18"/>
      <c r="G24" s="18">
        <v>15</v>
      </c>
      <c r="H24" s="18">
        <v>2021021904</v>
      </c>
      <c r="I24" s="18" t="s">
        <v>58</v>
      </c>
      <c r="J24" s="30">
        <v>98</v>
      </c>
      <c r="K24" s="30">
        <f t="shared" si="4"/>
        <v>49</v>
      </c>
      <c r="L24" s="31">
        <f t="shared" si="5"/>
        <v>29.4</v>
      </c>
      <c r="M24" s="30"/>
      <c r="N24" s="30">
        <f t="shared" si="0"/>
        <v>0</v>
      </c>
      <c r="O24" s="30"/>
      <c r="P24" s="30">
        <f t="shared" si="1"/>
        <v>0</v>
      </c>
      <c r="Q24" s="30">
        <f t="shared" si="2"/>
        <v>0</v>
      </c>
      <c r="R24" s="31">
        <f t="shared" si="3"/>
        <v>0</v>
      </c>
      <c r="S24" s="30">
        <f t="shared" si="6"/>
        <v>29.4</v>
      </c>
      <c r="T24" s="18"/>
      <c r="U24" s="18" t="s">
        <v>57</v>
      </c>
    </row>
    <row r="25" spans="1:21" s="3" customFormat="1" ht="24" customHeight="1">
      <c r="A25" s="18"/>
      <c r="B25" s="19"/>
      <c r="C25" s="19"/>
      <c r="D25" s="19"/>
      <c r="E25" s="19"/>
      <c r="F25" s="18"/>
      <c r="G25" s="18">
        <v>16</v>
      </c>
      <c r="H25" s="18">
        <v>2021021902</v>
      </c>
      <c r="I25" s="18" t="s">
        <v>59</v>
      </c>
      <c r="J25" s="30">
        <v>96</v>
      </c>
      <c r="K25" s="30">
        <f t="shared" si="4"/>
        <v>48</v>
      </c>
      <c r="L25" s="31">
        <f t="shared" si="5"/>
        <v>28.8</v>
      </c>
      <c r="M25" s="30"/>
      <c r="N25" s="30">
        <f t="shared" si="0"/>
        <v>0</v>
      </c>
      <c r="O25" s="30"/>
      <c r="P25" s="30">
        <f t="shared" si="1"/>
        <v>0</v>
      </c>
      <c r="Q25" s="30">
        <f t="shared" si="2"/>
        <v>0</v>
      </c>
      <c r="R25" s="31">
        <f t="shared" si="3"/>
        <v>0</v>
      </c>
      <c r="S25" s="30">
        <f t="shared" si="6"/>
        <v>28.8</v>
      </c>
      <c r="T25" s="18"/>
      <c r="U25" s="18" t="s">
        <v>57</v>
      </c>
    </row>
    <row r="26" spans="1:21" s="3" customFormat="1" ht="24" customHeight="1">
      <c r="A26" s="18"/>
      <c r="B26" s="19"/>
      <c r="C26" s="19"/>
      <c r="D26" s="19"/>
      <c r="E26" s="19"/>
      <c r="F26" s="18"/>
      <c r="G26" s="18">
        <v>17</v>
      </c>
      <c r="H26" s="18">
        <v>2021021886</v>
      </c>
      <c r="I26" s="18" t="s">
        <v>60</v>
      </c>
      <c r="J26" s="30">
        <v>95</v>
      </c>
      <c r="K26" s="30">
        <f t="shared" si="4"/>
        <v>47.5</v>
      </c>
      <c r="L26" s="31">
        <f t="shared" si="5"/>
        <v>28.5</v>
      </c>
      <c r="M26" s="30"/>
      <c r="N26" s="30">
        <f t="shared" si="0"/>
        <v>0</v>
      </c>
      <c r="O26" s="30"/>
      <c r="P26" s="30">
        <f t="shared" si="1"/>
        <v>0</v>
      </c>
      <c r="Q26" s="30">
        <f t="shared" si="2"/>
        <v>0</v>
      </c>
      <c r="R26" s="31">
        <f t="shared" si="3"/>
        <v>0</v>
      </c>
      <c r="S26" s="30">
        <f t="shared" si="6"/>
        <v>28.5</v>
      </c>
      <c r="T26" s="18"/>
      <c r="U26" s="18" t="s">
        <v>57</v>
      </c>
    </row>
    <row r="27" spans="1:21" s="3" customFormat="1" ht="24" customHeight="1">
      <c r="A27" s="18"/>
      <c r="B27" s="19"/>
      <c r="C27" s="19"/>
      <c r="D27" s="19"/>
      <c r="E27" s="19"/>
      <c r="F27" s="18"/>
      <c r="G27" s="18">
        <v>18</v>
      </c>
      <c r="H27" s="18">
        <v>2021021900</v>
      </c>
      <c r="I27" s="18" t="s">
        <v>61</v>
      </c>
      <c r="J27" s="30">
        <v>95</v>
      </c>
      <c r="K27" s="30">
        <f t="shared" si="4"/>
        <v>47.5</v>
      </c>
      <c r="L27" s="31">
        <f t="shared" si="5"/>
        <v>28.5</v>
      </c>
      <c r="M27" s="30"/>
      <c r="N27" s="30">
        <f t="shared" si="0"/>
        <v>0</v>
      </c>
      <c r="O27" s="30"/>
      <c r="P27" s="30">
        <f t="shared" si="1"/>
        <v>0</v>
      </c>
      <c r="Q27" s="30">
        <f t="shared" si="2"/>
        <v>0</v>
      </c>
      <c r="R27" s="31">
        <f t="shared" si="3"/>
        <v>0</v>
      </c>
      <c r="S27" s="30">
        <f t="shared" si="6"/>
        <v>28.5</v>
      </c>
      <c r="T27" s="18"/>
      <c r="U27" s="18" t="s">
        <v>57</v>
      </c>
    </row>
    <row r="28" spans="1:21" s="3" customFormat="1" ht="24" customHeight="1">
      <c r="A28" s="18">
        <v>6</v>
      </c>
      <c r="B28" s="19" t="s">
        <v>62</v>
      </c>
      <c r="C28" s="19" t="s">
        <v>40</v>
      </c>
      <c r="D28" s="19" t="s">
        <v>63</v>
      </c>
      <c r="E28" s="19"/>
      <c r="F28" s="18">
        <v>1</v>
      </c>
      <c r="G28" s="18">
        <v>1</v>
      </c>
      <c r="H28" s="18">
        <v>2021021774</v>
      </c>
      <c r="I28" s="18" t="s">
        <v>64</v>
      </c>
      <c r="J28" s="30">
        <v>82</v>
      </c>
      <c r="K28" s="30">
        <f t="shared" si="4"/>
        <v>41</v>
      </c>
      <c r="L28" s="31">
        <f t="shared" si="5"/>
        <v>24.6</v>
      </c>
      <c r="M28" s="30">
        <v>74.33</v>
      </c>
      <c r="N28" s="30">
        <f t="shared" si="0"/>
        <v>44.598</v>
      </c>
      <c r="O28" s="30">
        <v>78</v>
      </c>
      <c r="P28" s="30">
        <f t="shared" si="1"/>
        <v>31.2</v>
      </c>
      <c r="Q28" s="30">
        <f t="shared" si="2"/>
        <v>75.798</v>
      </c>
      <c r="R28" s="31">
        <f t="shared" si="3"/>
        <v>30.3192</v>
      </c>
      <c r="S28" s="30">
        <f t="shared" si="6"/>
        <v>54.9192</v>
      </c>
      <c r="T28" s="18" t="s">
        <v>28</v>
      </c>
      <c r="U28" s="38"/>
    </row>
    <row r="29" spans="1:21" s="3" customFormat="1" ht="24" customHeight="1">
      <c r="A29" s="18"/>
      <c r="B29" s="19"/>
      <c r="C29" s="19"/>
      <c r="D29" s="19"/>
      <c r="E29" s="19"/>
      <c r="F29" s="18"/>
      <c r="G29" s="18">
        <v>2</v>
      </c>
      <c r="H29" s="18">
        <v>2021021776</v>
      </c>
      <c r="I29" s="18" t="s">
        <v>65</v>
      </c>
      <c r="J29" s="30">
        <v>64</v>
      </c>
      <c r="K29" s="30">
        <f t="shared" si="4"/>
        <v>32</v>
      </c>
      <c r="L29" s="31">
        <f t="shared" si="5"/>
        <v>19.2</v>
      </c>
      <c r="M29" s="30">
        <v>48</v>
      </c>
      <c r="N29" s="30">
        <f t="shared" si="0"/>
        <v>28.8</v>
      </c>
      <c r="O29" s="30">
        <v>79.8</v>
      </c>
      <c r="P29" s="30">
        <f t="shared" si="1"/>
        <v>31.92</v>
      </c>
      <c r="Q29" s="30">
        <f t="shared" si="2"/>
        <v>60.72</v>
      </c>
      <c r="R29" s="31">
        <f t="shared" si="3"/>
        <v>24.288</v>
      </c>
      <c r="S29" s="30">
        <f t="shared" si="6"/>
        <v>43.488</v>
      </c>
      <c r="T29" s="18"/>
      <c r="U29" s="38"/>
    </row>
    <row r="30" spans="1:21" s="3" customFormat="1" ht="24" customHeight="1">
      <c r="A30" s="18">
        <v>7</v>
      </c>
      <c r="B30" s="19" t="s">
        <v>66</v>
      </c>
      <c r="C30" s="19" t="s">
        <v>40</v>
      </c>
      <c r="D30" s="19" t="s">
        <v>67</v>
      </c>
      <c r="E30" s="19" t="s">
        <v>67</v>
      </c>
      <c r="F30" s="18">
        <v>2</v>
      </c>
      <c r="G30" s="18">
        <v>1</v>
      </c>
      <c r="H30" s="18">
        <v>2021021821</v>
      </c>
      <c r="I30" s="18" t="s">
        <v>68</v>
      </c>
      <c r="J30" s="30">
        <v>105</v>
      </c>
      <c r="K30" s="30">
        <f t="shared" si="4"/>
        <v>52.5</v>
      </c>
      <c r="L30" s="31">
        <f t="shared" si="5"/>
        <v>31.5</v>
      </c>
      <c r="M30" s="30">
        <v>85.33</v>
      </c>
      <c r="N30" s="30">
        <f t="shared" si="0"/>
        <v>51.198</v>
      </c>
      <c r="O30" s="30">
        <v>81.8</v>
      </c>
      <c r="P30" s="30">
        <f t="shared" si="1"/>
        <v>32.72</v>
      </c>
      <c r="Q30" s="30">
        <f t="shared" si="2"/>
        <v>83.918</v>
      </c>
      <c r="R30" s="31">
        <f t="shared" si="3"/>
        <v>33.5672</v>
      </c>
      <c r="S30" s="30">
        <f t="shared" si="6"/>
        <v>65.0672</v>
      </c>
      <c r="T30" s="18" t="s">
        <v>28</v>
      </c>
      <c r="U30" s="38"/>
    </row>
    <row r="31" spans="1:21" s="3" customFormat="1" ht="24" customHeight="1">
      <c r="A31" s="18"/>
      <c r="B31" s="19"/>
      <c r="C31" s="19"/>
      <c r="D31" s="19"/>
      <c r="E31" s="19"/>
      <c r="F31" s="18"/>
      <c r="G31" s="18">
        <v>2</v>
      </c>
      <c r="H31" s="18">
        <v>2021021808</v>
      </c>
      <c r="I31" s="18" t="s">
        <v>69</v>
      </c>
      <c r="J31" s="30">
        <v>86</v>
      </c>
      <c r="K31" s="30">
        <f t="shared" si="4"/>
        <v>43</v>
      </c>
      <c r="L31" s="31">
        <f t="shared" si="5"/>
        <v>25.8</v>
      </c>
      <c r="M31" s="30">
        <v>78.67</v>
      </c>
      <c r="N31" s="30">
        <f t="shared" si="0"/>
        <v>47.202</v>
      </c>
      <c r="O31" s="30">
        <v>75</v>
      </c>
      <c r="P31" s="30">
        <f t="shared" si="1"/>
        <v>30</v>
      </c>
      <c r="Q31" s="30">
        <f t="shared" si="2"/>
        <v>77.202</v>
      </c>
      <c r="R31" s="31">
        <f t="shared" si="3"/>
        <v>30.8808</v>
      </c>
      <c r="S31" s="30">
        <f t="shared" si="6"/>
        <v>56.6808</v>
      </c>
      <c r="T31" s="18" t="s">
        <v>28</v>
      </c>
      <c r="U31" s="38"/>
    </row>
    <row r="32" spans="1:21" s="3" customFormat="1" ht="24" customHeight="1">
      <c r="A32" s="18"/>
      <c r="B32" s="19"/>
      <c r="C32" s="19"/>
      <c r="D32" s="19"/>
      <c r="E32" s="19"/>
      <c r="F32" s="18"/>
      <c r="G32" s="18">
        <v>3</v>
      </c>
      <c r="H32" s="18">
        <v>2021021816</v>
      </c>
      <c r="I32" s="18" t="s">
        <v>70</v>
      </c>
      <c r="J32" s="30">
        <v>75</v>
      </c>
      <c r="K32" s="30">
        <f t="shared" si="4"/>
        <v>37.5</v>
      </c>
      <c r="L32" s="31">
        <f t="shared" si="5"/>
        <v>22.5</v>
      </c>
      <c r="M32" s="30">
        <v>70.67</v>
      </c>
      <c r="N32" s="30">
        <f t="shared" si="0"/>
        <v>42.402</v>
      </c>
      <c r="O32" s="30">
        <v>80.6</v>
      </c>
      <c r="P32" s="30">
        <f t="shared" si="1"/>
        <v>32.24</v>
      </c>
      <c r="Q32" s="30">
        <f t="shared" si="2"/>
        <v>74.642</v>
      </c>
      <c r="R32" s="31">
        <f t="shared" si="3"/>
        <v>29.8568</v>
      </c>
      <c r="S32" s="30">
        <f t="shared" si="6"/>
        <v>52.3568</v>
      </c>
      <c r="T32" s="18"/>
      <c r="U32" s="38"/>
    </row>
    <row r="33" spans="1:21" s="3" customFormat="1" ht="24" customHeight="1">
      <c r="A33" s="18"/>
      <c r="B33" s="19"/>
      <c r="C33" s="19"/>
      <c r="D33" s="19"/>
      <c r="E33" s="19"/>
      <c r="F33" s="18"/>
      <c r="G33" s="18">
        <v>4</v>
      </c>
      <c r="H33" s="18">
        <v>2021021825</v>
      </c>
      <c r="I33" s="18" t="s">
        <v>71</v>
      </c>
      <c r="J33" s="30">
        <v>85</v>
      </c>
      <c r="K33" s="30">
        <f t="shared" si="4"/>
        <v>42.5</v>
      </c>
      <c r="L33" s="31">
        <f t="shared" si="5"/>
        <v>25.5</v>
      </c>
      <c r="M33" s="30"/>
      <c r="N33" s="30">
        <f t="shared" si="0"/>
        <v>0</v>
      </c>
      <c r="O33" s="30"/>
      <c r="P33" s="30">
        <f t="shared" si="1"/>
        <v>0</v>
      </c>
      <c r="Q33" s="30">
        <f t="shared" si="2"/>
        <v>0</v>
      </c>
      <c r="R33" s="31">
        <f t="shared" si="3"/>
        <v>0</v>
      </c>
      <c r="S33" s="30">
        <f t="shared" si="6"/>
        <v>25.5</v>
      </c>
      <c r="T33" s="18"/>
      <c r="U33" s="18" t="s">
        <v>57</v>
      </c>
    </row>
    <row r="34" spans="1:21" s="3" customFormat="1" ht="24" customHeight="1">
      <c r="A34" s="18">
        <v>8</v>
      </c>
      <c r="B34" s="19" t="s">
        <v>72</v>
      </c>
      <c r="C34" s="19" t="s">
        <v>40</v>
      </c>
      <c r="D34" s="19" t="s">
        <v>73</v>
      </c>
      <c r="E34" s="19" t="s">
        <v>74</v>
      </c>
      <c r="F34" s="18">
        <v>2</v>
      </c>
      <c r="G34" s="18">
        <v>1</v>
      </c>
      <c r="H34" s="18">
        <v>2021021453</v>
      </c>
      <c r="I34" s="18" t="s">
        <v>75</v>
      </c>
      <c r="J34" s="30">
        <v>107</v>
      </c>
      <c r="K34" s="30">
        <f t="shared" si="4"/>
        <v>53.5</v>
      </c>
      <c r="L34" s="31">
        <f t="shared" si="5"/>
        <v>32.1</v>
      </c>
      <c r="M34" s="30">
        <v>50</v>
      </c>
      <c r="N34" s="30">
        <f t="shared" si="0"/>
        <v>30</v>
      </c>
      <c r="O34" s="30">
        <v>81.8</v>
      </c>
      <c r="P34" s="30">
        <f t="shared" si="1"/>
        <v>32.72</v>
      </c>
      <c r="Q34" s="30">
        <f t="shared" si="2"/>
        <v>62.72</v>
      </c>
      <c r="R34" s="31">
        <f t="shared" si="3"/>
        <v>25.088</v>
      </c>
      <c r="S34" s="30">
        <f t="shared" si="6"/>
        <v>57.188</v>
      </c>
      <c r="T34" s="18" t="s">
        <v>28</v>
      </c>
      <c r="U34" s="38"/>
    </row>
    <row r="35" spans="1:21" s="3" customFormat="1" ht="24" customHeight="1">
      <c r="A35" s="18"/>
      <c r="B35" s="19"/>
      <c r="C35" s="19"/>
      <c r="D35" s="19"/>
      <c r="E35" s="19"/>
      <c r="F35" s="18"/>
      <c r="G35" s="18">
        <v>2</v>
      </c>
      <c r="H35" s="18">
        <v>2021021452</v>
      </c>
      <c r="I35" s="18" t="s">
        <v>76</v>
      </c>
      <c r="J35" s="30">
        <v>101</v>
      </c>
      <c r="K35" s="30">
        <f t="shared" si="4"/>
        <v>50.5</v>
      </c>
      <c r="L35" s="31">
        <f t="shared" si="5"/>
        <v>30.3</v>
      </c>
      <c r="M35" s="30">
        <v>56</v>
      </c>
      <c r="N35" s="30">
        <f t="shared" si="0"/>
        <v>33.6</v>
      </c>
      <c r="O35" s="30">
        <v>74.4</v>
      </c>
      <c r="P35" s="30">
        <f t="shared" si="1"/>
        <v>29.76</v>
      </c>
      <c r="Q35" s="30">
        <f t="shared" si="2"/>
        <v>63.36</v>
      </c>
      <c r="R35" s="31">
        <f t="shared" si="3"/>
        <v>25.344</v>
      </c>
      <c r="S35" s="30">
        <f t="shared" si="6"/>
        <v>55.644</v>
      </c>
      <c r="T35" s="18" t="s">
        <v>28</v>
      </c>
      <c r="U35" s="38"/>
    </row>
    <row r="36" spans="1:21" s="3" customFormat="1" ht="24" customHeight="1">
      <c r="A36" s="18"/>
      <c r="B36" s="19"/>
      <c r="C36" s="19"/>
      <c r="D36" s="19"/>
      <c r="E36" s="19"/>
      <c r="F36" s="18"/>
      <c r="G36" s="18">
        <v>3</v>
      </c>
      <c r="H36" s="18">
        <v>2021021400</v>
      </c>
      <c r="I36" s="18" t="s">
        <v>77</v>
      </c>
      <c r="J36" s="30">
        <v>86</v>
      </c>
      <c r="K36" s="30">
        <f t="shared" si="4"/>
        <v>43</v>
      </c>
      <c r="L36" s="31">
        <f t="shared" si="5"/>
        <v>25.8</v>
      </c>
      <c r="M36" s="30">
        <v>48</v>
      </c>
      <c r="N36" s="30">
        <f t="shared" si="0"/>
        <v>28.8</v>
      </c>
      <c r="O36" s="30">
        <v>80.4</v>
      </c>
      <c r="P36" s="30">
        <f t="shared" si="1"/>
        <v>32.16</v>
      </c>
      <c r="Q36" s="30">
        <f t="shared" si="2"/>
        <v>60.96</v>
      </c>
      <c r="R36" s="31">
        <f t="shared" si="3"/>
        <v>24.384</v>
      </c>
      <c r="S36" s="30">
        <f t="shared" si="6"/>
        <v>50.184</v>
      </c>
      <c r="T36" s="18"/>
      <c r="U36" s="38"/>
    </row>
    <row r="37" spans="1:21" s="3" customFormat="1" ht="24" customHeight="1">
      <c r="A37" s="18"/>
      <c r="B37" s="19"/>
      <c r="C37" s="19"/>
      <c r="D37" s="19"/>
      <c r="E37" s="19"/>
      <c r="F37" s="18"/>
      <c r="G37" s="18">
        <v>4</v>
      </c>
      <c r="H37" s="18">
        <v>2021021450</v>
      </c>
      <c r="I37" s="18" t="s">
        <v>78</v>
      </c>
      <c r="J37" s="30">
        <v>95</v>
      </c>
      <c r="K37" s="30">
        <f t="shared" si="4"/>
        <v>47.5</v>
      </c>
      <c r="L37" s="31">
        <f t="shared" si="5"/>
        <v>28.5</v>
      </c>
      <c r="M37" s="30"/>
      <c r="N37" s="30">
        <f t="shared" si="0"/>
        <v>0</v>
      </c>
      <c r="O37" s="30"/>
      <c r="P37" s="30">
        <f t="shared" si="1"/>
        <v>0</v>
      </c>
      <c r="Q37" s="30">
        <f t="shared" si="2"/>
        <v>0</v>
      </c>
      <c r="R37" s="31">
        <f t="shared" si="3"/>
        <v>0</v>
      </c>
      <c r="S37" s="30">
        <f t="shared" si="6"/>
        <v>28.5</v>
      </c>
      <c r="T37" s="18"/>
      <c r="U37" s="18" t="s">
        <v>57</v>
      </c>
    </row>
    <row r="38" spans="1:21" s="3" customFormat="1" ht="24" customHeight="1">
      <c r="A38" s="18"/>
      <c r="B38" s="19"/>
      <c r="C38" s="19"/>
      <c r="D38" s="19"/>
      <c r="E38" s="19"/>
      <c r="F38" s="18"/>
      <c r="G38" s="18">
        <v>5</v>
      </c>
      <c r="H38" s="18">
        <v>2021021406</v>
      </c>
      <c r="I38" s="18" t="s">
        <v>79</v>
      </c>
      <c r="J38" s="30">
        <v>92</v>
      </c>
      <c r="K38" s="30">
        <f t="shared" si="4"/>
        <v>46</v>
      </c>
      <c r="L38" s="31">
        <f t="shared" si="5"/>
        <v>27.6</v>
      </c>
      <c r="M38" s="30"/>
      <c r="N38" s="30">
        <f t="shared" si="0"/>
        <v>0</v>
      </c>
      <c r="O38" s="30"/>
      <c r="P38" s="30">
        <f t="shared" si="1"/>
        <v>0</v>
      </c>
      <c r="Q38" s="30">
        <f t="shared" si="2"/>
        <v>0</v>
      </c>
      <c r="R38" s="31">
        <f t="shared" si="3"/>
        <v>0</v>
      </c>
      <c r="S38" s="30">
        <f t="shared" si="6"/>
        <v>27.6</v>
      </c>
      <c r="T38" s="18"/>
      <c r="U38" s="18" t="s">
        <v>57</v>
      </c>
    </row>
    <row r="39" spans="1:21" s="3" customFormat="1" ht="24" customHeight="1">
      <c r="A39" s="18"/>
      <c r="B39" s="19"/>
      <c r="C39" s="19"/>
      <c r="D39" s="19"/>
      <c r="E39" s="19"/>
      <c r="F39" s="18"/>
      <c r="G39" s="18">
        <v>6</v>
      </c>
      <c r="H39" s="18">
        <v>2021021456</v>
      </c>
      <c r="I39" s="18" t="s">
        <v>80</v>
      </c>
      <c r="J39" s="30">
        <v>89</v>
      </c>
      <c r="K39" s="30">
        <f t="shared" si="4"/>
        <v>44.5</v>
      </c>
      <c r="L39" s="31">
        <f t="shared" si="5"/>
        <v>26.7</v>
      </c>
      <c r="M39" s="30"/>
      <c r="N39" s="30">
        <f aca="true" t="shared" si="7" ref="N39:N70">M39*0.6</f>
        <v>0</v>
      </c>
      <c r="O39" s="30"/>
      <c r="P39" s="30">
        <f aca="true" t="shared" si="8" ref="P39:P70">O39*0.4</f>
        <v>0</v>
      </c>
      <c r="Q39" s="30">
        <f aca="true" t="shared" si="9" ref="Q39:Q70">N39+P39</f>
        <v>0</v>
      </c>
      <c r="R39" s="31">
        <f t="shared" si="3"/>
        <v>0</v>
      </c>
      <c r="S39" s="30">
        <f t="shared" si="6"/>
        <v>26.7</v>
      </c>
      <c r="T39" s="18"/>
      <c r="U39" s="18" t="s">
        <v>57</v>
      </c>
    </row>
    <row r="40" spans="1:21" s="3" customFormat="1" ht="24" customHeight="1">
      <c r="A40" s="18">
        <v>9</v>
      </c>
      <c r="B40" s="19" t="s">
        <v>81</v>
      </c>
      <c r="C40" s="19" t="s">
        <v>82</v>
      </c>
      <c r="D40" s="19" t="s">
        <v>83</v>
      </c>
      <c r="E40" s="19"/>
      <c r="F40" s="18">
        <v>2</v>
      </c>
      <c r="G40" s="18">
        <v>1</v>
      </c>
      <c r="H40" s="18">
        <v>2021021357</v>
      </c>
      <c r="I40" s="18" t="s">
        <v>84</v>
      </c>
      <c r="J40" s="30">
        <v>98</v>
      </c>
      <c r="K40" s="30">
        <f t="shared" si="4"/>
        <v>49</v>
      </c>
      <c r="L40" s="31">
        <f t="shared" si="5"/>
        <v>29.4</v>
      </c>
      <c r="M40" s="30">
        <v>74.33</v>
      </c>
      <c r="N40" s="30">
        <f t="shared" si="7"/>
        <v>44.598</v>
      </c>
      <c r="O40" s="30">
        <v>68.2</v>
      </c>
      <c r="P40" s="30">
        <f t="shared" si="8"/>
        <v>27.28</v>
      </c>
      <c r="Q40" s="30">
        <f t="shared" si="9"/>
        <v>71.878</v>
      </c>
      <c r="R40" s="31">
        <f t="shared" si="3"/>
        <v>28.7512</v>
      </c>
      <c r="S40" s="30">
        <f t="shared" si="6"/>
        <v>58.1512</v>
      </c>
      <c r="T40" s="18" t="s">
        <v>28</v>
      </c>
      <c r="U40" s="38"/>
    </row>
    <row r="41" spans="1:21" s="3" customFormat="1" ht="24" customHeight="1">
      <c r="A41" s="18"/>
      <c r="B41" s="19"/>
      <c r="C41" s="19"/>
      <c r="D41" s="19"/>
      <c r="E41" s="19"/>
      <c r="F41" s="18"/>
      <c r="G41" s="18">
        <v>2</v>
      </c>
      <c r="H41" s="18">
        <v>2021021377</v>
      </c>
      <c r="I41" s="18" t="s">
        <v>85</v>
      </c>
      <c r="J41" s="30">
        <v>83</v>
      </c>
      <c r="K41" s="30">
        <f t="shared" si="4"/>
        <v>41.5</v>
      </c>
      <c r="L41" s="31">
        <f t="shared" si="5"/>
        <v>24.9</v>
      </c>
      <c r="M41" s="30">
        <v>82.67</v>
      </c>
      <c r="N41" s="30">
        <f t="shared" si="7"/>
        <v>49.602</v>
      </c>
      <c r="O41" s="30">
        <v>79.4</v>
      </c>
      <c r="P41" s="30">
        <f t="shared" si="8"/>
        <v>31.76</v>
      </c>
      <c r="Q41" s="30">
        <f t="shared" si="9"/>
        <v>81.362</v>
      </c>
      <c r="R41" s="31">
        <f t="shared" si="3"/>
        <v>32.5448</v>
      </c>
      <c r="S41" s="30">
        <f t="shared" si="6"/>
        <v>57.4448</v>
      </c>
      <c r="T41" s="18" t="s">
        <v>28</v>
      </c>
      <c r="U41" s="38"/>
    </row>
    <row r="42" spans="1:21" s="3" customFormat="1" ht="24" customHeight="1">
      <c r="A42" s="18"/>
      <c r="B42" s="19"/>
      <c r="C42" s="19"/>
      <c r="D42" s="19"/>
      <c r="E42" s="19"/>
      <c r="F42" s="18"/>
      <c r="G42" s="18">
        <v>3</v>
      </c>
      <c r="H42" s="18">
        <v>2021021372</v>
      </c>
      <c r="I42" s="18" t="s">
        <v>86</v>
      </c>
      <c r="J42" s="30">
        <v>106</v>
      </c>
      <c r="K42" s="30">
        <f t="shared" si="4"/>
        <v>53</v>
      </c>
      <c r="L42" s="31">
        <f t="shared" si="5"/>
        <v>31.8</v>
      </c>
      <c r="M42" s="30">
        <v>51.33</v>
      </c>
      <c r="N42" s="30">
        <f t="shared" si="7"/>
        <v>30.798</v>
      </c>
      <c r="O42" s="30">
        <v>64</v>
      </c>
      <c r="P42" s="30">
        <f t="shared" si="8"/>
        <v>25.6</v>
      </c>
      <c r="Q42" s="30">
        <f t="shared" si="9"/>
        <v>56.398</v>
      </c>
      <c r="R42" s="31">
        <f t="shared" si="3"/>
        <v>22.5592</v>
      </c>
      <c r="S42" s="30">
        <f t="shared" si="6"/>
        <v>54.3592</v>
      </c>
      <c r="U42" s="38"/>
    </row>
    <row r="43" spans="1:21" s="3" customFormat="1" ht="24" customHeight="1">
      <c r="A43" s="18"/>
      <c r="B43" s="19"/>
      <c r="C43" s="19"/>
      <c r="D43" s="19"/>
      <c r="E43" s="19"/>
      <c r="F43" s="18"/>
      <c r="G43" s="18">
        <v>4</v>
      </c>
      <c r="H43" s="18">
        <v>2021021315</v>
      </c>
      <c r="I43" s="18" t="s">
        <v>87</v>
      </c>
      <c r="J43" s="30">
        <v>94</v>
      </c>
      <c r="K43" s="30">
        <f aca="true" t="shared" si="10" ref="K43:K74">J43/2</f>
        <v>47</v>
      </c>
      <c r="L43" s="31">
        <f aca="true" t="shared" si="11" ref="L43:L74">K43*0.6</f>
        <v>28.2</v>
      </c>
      <c r="M43" s="30">
        <v>45.67</v>
      </c>
      <c r="N43" s="30">
        <f t="shared" si="7"/>
        <v>27.402</v>
      </c>
      <c r="O43" s="30">
        <v>72.8</v>
      </c>
      <c r="P43" s="30">
        <f t="shared" si="8"/>
        <v>29.12</v>
      </c>
      <c r="Q43" s="30">
        <f t="shared" si="9"/>
        <v>56.522</v>
      </c>
      <c r="R43" s="31">
        <f t="shared" si="3"/>
        <v>22.6088</v>
      </c>
      <c r="S43" s="30">
        <f aca="true" t="shared" si="12" ref="S43:S74">L43+R43</f>
        <v>50.8088</v>
      </c>
      <c r="T43" s="18"/>
      <c r="U43" s="38"/>
    </row>
    <row r="44" spans="1:21" s="3" customFormat="1" ht="24" customHeight="1">
      <c r="A44" s="18"/>
      <c r="B44" s="19"/>
      <c r="C44" s="19"/>
      <c r="D44" s="19"/>
      <c r="E44" s="19"/>
      <c r="F44" s="18"/>
      <c r="G44" s="18">
        <v>5</v>
      </c>
      <c r="H44" s="18">
        <v>2021021370</v>
      </c>
      <c r="I44" s="18" t="s">
        <v>88</v>
      </c>
      <c r="J44" s="30">
        <v>92</v>
      </c>
      <c r="K44" s="30">
        <f t="shared" si="10"/>
        <v>46</v>
      </c>
      <c r="L44" s="31">
        <f t="shared" si="11"/>
        <v>27.6</v>
      </c>
      <c r="M44" s="30"/>
      <c r="N44" s="30">
        <f t="shared" si="7"/>
        <v>0</v>
      </c>
      <c r="O44" s="30"/>
      <c r="P44" s="30">
        <f t="shared" si="8"/>
        <v>0</v>
      </c>
      <c r="Q44" s="30">
        <f t="shared" si="9"/>
        <v>0</v>
      </c>
      <c r="R44" s="31">
        <f t="shared" si="3"/>
        <v>0</v>
      </c>
      <c r="S44" s="30">
        <f t="shared" si="12"/>
        <v>27.6</v>
      </c>
      <c r="T44" s="18"/>
      <c r="U44" s="18" t="s">
        <v>57</v>
      </c>
    </row>
    <row r="45" spans="1:21" s="3" customFormat="1" ht="24" customHeight="1">
      <c r="A45" s="18"/>
      <c r="B45" s="19"/>
      <c r="C45" s="19"/>
      <c r="D45" s="19"/>
      <c r="E45" s="19"/>
      <c r="F45" s="18"/>
      <c r="G45" s="18">
        <v>6</v>
      </c>
      <c r="H45" s="18">
        <v>2021021373</v>
      </c>
      <c r="I45" s="18" t="s">
        <v>89</v>
      </c>
      <c r="J45" s="30">
        <v>92</v>
      </c>
      <c r="K45" s="30">
        <f t="shared" si="10"/>
        <v>46</v>
      </c>
      <c r="L45" s="31">
        <f t="shared" si="11"/>
        <v>27.6</v>
      </c>
      <c r="M45" s="30"/>
      <c r="N45" s="30">
        <f t="shared" si="7"/>
        <v>0</v>
      </c>
      <c r="O45" s="30"/>
      <c r="P45" s="30">
        <f t="shared" si="8"/>
        <v>0</v>
      </c>
      <c r="Q45" s="30">
        <f t="shared" si="9"/>
        <v>0</v>
      </c>
      <c r="R45" s="31">
        <f t="shared" si="3"/>
        <v>0</v>
      </c>
      <c r="S45" s="30">
        <f t="shared" si="12"/>
        <v>27.6</v>
      </c>
      <c r="T45" s="18"/>
      <c r="U45" s="18" t="s">
        <v>57</v>
      </c>
    </row>
    <row r="46" spans="1:21" s="3" customFormat="1" ht="24" customHeight="1">
      <c r="A46" s="18">
        <v>10</v>
      </c>
      <c r="B46" s="19" t="s">
        <v>90</v>
      </c>
      <c r="C46" s="19" t="s">
        <v>82</v>
      </c>
      <c r="D46" s="19" t="s">
        <v>91</v>
      </c>
      <c r="E46" s="19"/>
      <c r="F46" s="18">
        <v>3</v>
      </c>
      <c r="G46" s="18">
        <v>1</v>
      </c>
      <c r="H46" s="18">
        <v>2021021501</v>
      </c>
      <c r="I46" s="18" t="s">
        <v>92</v>
      </c>
      <c r="J46" s="30">
        <v>134</v>
      </c>
      <c r="K46" s="30">
        <f t="shared" si="10"/>
        <v>67</v>
      </c>
      <c r="L46" s="31">
        <f t="shared" si="11"/>
        <v>40.2</v>
      </c>
      <c r="M46" s="30">
        <v>60.67</v>
      </c>
      <c r="N46" s="30">
        <f t="shared" si="7"/>
        <v>36.402</v>
      </c>
      <c r="O46" s="30">
        <v>77.2</v>
      </c>
      <c r="P46" s="30">
        <f t="shared" si="8"/>
        <v>30.88</v>
      </c>
      <c r="Q46" s="30">
        <f t="shared" si="9"/>
        <v>67.282</v>
      </c>
      <c r="R46" s="31">
        <f t="shared" si="3"/>
        <v>26.9128</v>
      </c>
      <c r="S46" s="30">
        <f t="shared" si="12"/>
        <v>67.1128</v>
      </c>
      <c r="T46" s="18" t="s">
        <v>28</v>
      </c>
      <c r="U46" s="38"/>
    </row>
    <row r="47" spans="1:21" s="3" customFormat="1" ht="24" customHeight="1">
      <c r="A47" s="18"/>
      <c r="B47" s="19"/>
      <c r="C47" s="19"/>
      <c r="D47" s="19"/>
      <c r="E47" s="19"/>
      <c r="F47" s="18"/>
      <c r="G47" s="18">
        <v>2</v>
      </c>
      <c r="H47" s="18">
        <v>2021021586</v>
      </c>
      <c r="I47" s="18" t="s">
        <v>93</v>
      </c>
      <c r="J47" s="30">
        <v>121</v>
      </c>
      <c r="K47" s="30">
        <f t="shared" si="10"/>
        <v>60.5</v>
      </c>
      <c r="L47" s="31">
        <f t="shared" si="11"/>
        <v>36.3</v>
      </c>
      <c r="M47" s="30">
        <v>64.67</v>
      </c>
      <c r="N47" s="30">
        <f t="shared" si="7"/>
        <v>38.802</v>
      </c>
      <c r="O47" s="30">
        <v>67.4</v>
      </c>
      <c r="P47" s="30">
        <f t="shared" si="8"/>
        <v>26.96</v>
      </c>
      <c r="Q47" s="30">
        <f t="shared" si="9"/>
        <v>65.762</v>
      </c>
      <c r="R47" s="31">
        <f t="shared" si="3"/>
        <v>26.3048</v>
      </c>
      <c r="S47" s="30">
        <f t="shared" si="12"/>
        <v>62.6048</v>
      </c>
      <c r="T47" s="18" t="s">
        <v>28</v>
      </c>
      <c r="U47" s="38"/>
    </row>
    <row r="48" spans="1:21" s="3" customFormat="1" ht="24" customHeight="1">
      <c r="A48" s="18"/>
      <c r="B48" s="19"/>
      <c r="C48" s="19"/>
      <c r="D48" s="19"/>
      <c r="E48" s="19"/>
      <c r="F48" s="18"/>
      <c r="G48" s="18">
        <v>3</v>
      </c>
      <c r="H48" s="18">
        <v>2021021502</v>
      </c>
      <c r="I48" s="18" t="s">
        <v>94</v>
      </c>
      <c r="J48" s="30">
        <v>112</v>
      </c>
      <c r="K48" s="30">
        <f t="shared" si="10"/>
        <v>56</v>
      </c>
      <c r="L48" s="31">
        <f t="shared" si="11"/>
        <v>33.6</v>
      </c>
      <c r="M48" s="30">
        <v>61</v>
      </c>
      <c r="N48" s="30">
        <f t="shared" si="7"/>
        <v>36.6</v>
      </c>
      <c r="O48" s="30">
        <v>71.2</v>
      </c>
      <c r="P48" s="30">
        <f t="shared" si="8"/>
        <v>28.48</v>
      </c>
      <c r="Q48" s="30">
        <f t="shared" si="9"/>
        <v>65.08</v>
      </c>
      <c r="R48" s="31">
        <f t="shared" si="3"/>
        <v>26.032</v>
      </c>
      <c r="S48" s="30">
        <f t="shared" si="12"/>
        <v>59.632</v>
      </c>
      <c r="T48" s="18" t="s">
        <v>28</v>
      </c>
      <c r="U48" s="38"/>
    </row>
    <row r="49" spans="1:21" s="3" customFormat="1" ht="24" customHeight="1">
      <c r="A49" s="18"/>
      <c r="B49" s="19"/>
      <c r="C49" s="19"/>
      <c r="D49" s="19"/>
      <c r="E49" s="19"/>
      <c r="F49" s="18"/>
      <c r="G49" s="18">
        <v>4</v>
      </c>
      <c r="H49" s="18">
        <v>2021021595</v>
      </c>
      <c r="I49" s="18" t="s">
        <v>95</v>
      </c>
      <c r="J49" s="30">
        <v>111</v>
      </c>
      <c r="K49" s="30">
        <f t="shared" si="10"/>
        <v>55.5</v>
      </c>
      <c r="L49" s="31">
        <f t="shared" si="11"/>
        <v>33.3</v>
      </c>
      <c r="M49" s="30">
        <v>55</v>
      </c>
      <c r="N49" s="30">
        <f t="shared" si="7"/>
        <v>33</v>
      </c>
      <c r="O49" s="30">
        <v>78.6</v>
      </c>
      <c r="P49" s="30">
        <f t="shared" si="8"/>
        <v>31.44</v>
      </c>
      <c r="Q49" s="30">
        <f t="shared" si="9"/>
        <v>64.44</v>
      </c>
      <c r="R49" s="31">
        <f t="shared" si="3"/>
        <v>25.776</v>
      </c>
      <c r="S49" s="30">
        <f t="shared" si="12"/>
        <v>59.076</v>
      </c>
      <c r="T49" s="18"/>
      <c r="U49" s="38"/>
    </row>
    <row r="50" spans="1:21" s="3" customFormat="1" ht="24" customHeight="1">
      <c r="A50" s="18"/>
      <c r="B50" s="19"/>
      <c r="C50" s="19"/>
      <c r="D50" s="19"/>
      <c r="E50" s="19"/>
      <c r="F50" s="18"/>
      <c r="G50" s="18">
        <v>5</v>
      </c>
      <c r="H50" s="18">
        <v>2021021525</v>
      </c>
      <c r="I50" s="18" t="s">
        <v>96</v>
      </c>
      <c r="J50" s="30">
        <v>111</v>
      </c>
      <c r="K50" s="30">
        <f t="shared" si="10"/>
        <v>55.5</v>
      </c>
      <c r="L50" s="31">
        <f t="shared" si="11"/>
        <v>33.3</v>
      </c>
      <c r="M50" s="30">
        <v>35.67</v>
      </c>
      <c r="N50" s="30">
        <f t="shared" si="7"/>
        <v>21.402</v>
      </c>
      <c r="O50" s="30">
        <v>71.4</v>
      </c>
      <c r="P50" s="30">
        <f t="shared" si="8"/>
        <v>28.56</v>
      </c>
      <c r="Q50" s="30">
        <f t="shared" si="9"/>
        <v>49.962</v>
      </c>
      <c r="R50" s="31">
        <f t="shared" si="3"/>
        <v>19.9848</v>
      </c>
      <c r="S50" s="30">
        <f t="shared" si="12"/>
        <v>53.2848</v>
      </c>
      <c r="T50" s="18"/>
      <c r="U50" s="38"/>
    </row>
    <row r="51" spans="1:21" s="3" customFormat="1" ht="24" customHeight="1">
      <c r="A51" s="18"/>
      <c r="B51" s="19"/>
      <c r="C51" s="19"/>
      <c r="D51" s="19"/>
      <c r="E51" s="19"/>
      <c r="F51" s="18"/>
      <c r="G51" s="18">
        <v>6</v>
      </c>
      <c r="H51" s="18">
        <v>2021021573</v>
      </c>
      <c r="I51" s="18" t="s">
        <v>97</v>
      </c>
      <c r="J51" s="30">
        <v>95</v>
      </c>
      <c r="K51" s="30">
        <f t="shared" si="10"/>
        <v>47.5</v>
      </c>
      <c r="L51" s="31">
        <f t="shared" si="11"/>
        <v>28.5</v>
      </c>
      <c r="M51" s="30">
        <v>45.67</v>
      </c>
      <c r="N51" s="30">
        <f t="shared" si="7"/>
        <v>27.402</v>
      </c>
      <c r="O51" s="30">
        <v>78.2</v>
      </c>
      <c r="P51" s="30">
        <f t="shared" si="8"/>
        <v>31.28</v>
      </c>
      <c r="Q51" s="30">
        <f t="shared" si="9"/>
        <v>58.682</v>
      </c>
      <c r="R51" s="31">
        <f t="shared" si="3"/>
        <v>23.4728</v>
      </c>
      <c r="S51" s="30">
        <f t="shared" si="12"/>
        <v>51.9728</v>
      </c>
      <c r="T51" s="18"/>
      <c r="U51" s="38"/>
    </row>
    <row r="52" spans="1:21" s="3" customFormat="1" ht="24" customHeight="1">
      <c r="A52" s="18"/>
      <c r="B52" s="19"/>
      <c r="C52" s="19"/>
      <c r="D52" s="19"/>
      <c r="E52" s="19"/>
      <c r="F52" s="18"/>
      <c r="G52" s="18">
        <v>7</v>
      </c>
      <c r="H52" s="18">
        <v>2021021602</v>
      </c>
      <c r="I52" s="18" t="s">
        <v>98</v>
      </c>
      <c r="J52" s="30">
        <v>92</v>
      </c>
      <c r="K52" s="30">
        <f t="shared" si="10"/>
        <v>46</v>
      </c>
      <c r="L52" s="31">
        <f t="shared" si="11"/>
        <v>27.6</v>
      </c>
      <c r="M52" s="30">
        <v>36.33</v>
      </c>
      <c r="N52" s="30">
        <f t="shared" si="7"/>
        <v>21.798</v>
      </c>
      <c r="O52" s="30">
        <v>76.8</v>
      </c>
      <c r="P52" s="30">
        <f t="shared" si="8"/>
        <v>30.72</v>
      </c>
      <c r="Q52" s="30">
        <f t="shared" si="9"/>
        <v>52.518</v>
      </c>
      <c r="R52" s="31">
        <f t="shared" si="3"/>
        <v>21.0072</v>
      </c>
      <c r="S52" s="30">
        <f t="shared" si="12"/>
        <v>48.6072</v>
      </c>
      <c r="T52" s="18"/>
      <c r="U52" s="38"/>
    </row>
    <row r="53" spans="1:21" s="3" customFormat="1" ht="24" customHeight="1">
      <c r="A53" s="18"/>
      <c r="B53" s="19"/>
      <c r="C53" s="19"/>
      <c r="D53" s="19"/>
      <c r="E53" s="19"/>
      <c r="F53" s="18"/>
      <c r="G53" s="18">
        <v>8</v>
      </c>
      <c r="H53" s="18">
        <v>2021021555</v>
      </c>
      <c r="I53" s="18" t="s">
        <v>99</v>
      </c>
      <c r="J53" s="30">
        <v>93</v>
      </c>
      <c r="K53" s="30">
        <f t="shared" si="10"/>
        <v>46.5</v>
      </c>
      <c r="L53" s="31">
        <f t="shared" si="11"/>
        <v>27.9</v>
      </c>
      <c r="M53" s="30"/>
      <c r="N53" s="30">
        <f t="shared" si="7"/>
        <v>0</v>
      </c>
      <c r="O53" s="30"/>
      <c r="P53" s="30">
        <f t="shared" si="8"/>
        <v>0</v>
      </c>
      <c r="Q53" s="30">
        <f t="shared" si="9"/>
        <v>0</v>
      </c>
      <c r="R53" s="31">
        <f t="shared" si="3"/>
        <v>0</v>
      </c>
      <c r="S53" s="30">
        <f t="shared" si="12"/>
        <v>27.9</v>
      </c>
      <c r="T53" s="18"/>
      <c r="U53" s="18" t="s">
        <v>57</v>
      </c>
    </row>
    <row r="54" spans="1:21" s="3" customFormat="1" ht="24" customHeight="1">
      <c r="A54" s="18"/>
      <c r="B54" s="19"/>
      <c r="C54" s="19"/>
      <c r="D54" s="19"/>
      <c r="E54" s="19"/>
      <c r="F54" s="18"/>
      <c r="G54" s="18">
        <v>9</v>
      </c>
      <c r="H54" s="18">
        <v>2021021466</v>
      </c>
      <c r="I54" s="18" t="s">
        <v>100</v>
      </c>
      <c r="J54" s="30">
        <v>91</v>
      </c>
      <c r="K54" s="30">
        <f t="shared" si="10"/>
        <v>45.5</v>
      </c>
      <c r="L54" s="31">
        <f t="shared" si="11"/>
        <v>27.3</v>
      </c>
      <c r="M54" s="30"/>
      <c r="N54" s="30">
        <f t="shared" si="7"/>
        <v>0</v>
      </c>
      <c r="O54" s="30"/>
      <c r="P54" s="30">
        <f t="shared" si="8"/>
        <v>0</v>
      </c>
      <c r="Q54" s="30">
        <f t="shared" si="9"/>
        <v>0</v>
      </c>
      <c r="R54" s="31">
        <f t="shared" si="3"/>
        <v>0</v>
      </c>
      <c r="S54" s="30">
        <f t="shared" si="12"/>
        <v>27.3</v>
      </c>
      <c r="T54" s="18"/>
      <c r="U54" s="18" t="s">
        <v>57</v>
      </c>
    </row>
    <row r="55" spans="1:21" s="3" customFormat="1" ht="24" customHeight="1">
      <c r="A55" s="18">
        <v>11</v>
      </c>
      <c r="B55" s="19" t="s">
        <v>101</v>
      </c>
      <c r="C55" s="19" t="s">
        <v>40</v>
      </c>
      <c r="D55" s="19" t="s">
        <v>102</v>
      </c>
      <c r="E55" s="19" t="s">
        <v>102</v>
      </c>
      <c r="F55" s="18">
        <v>15</v>
      </c>
      <c r="G55" s="18">
        <v>1</v>
      </c>
      <c r="H55" s="18">
        <v>2021010596</v>
      </c>
      <c r="I55" s="18" t="s">
        <v>103</v>
      </c>
      <c r="J55" s="30">
        <v>129</v>
      </c>
      <c r="K55" s="30">
        <f t="shared" si="10"/>
        <v>64.5</v>
      </c>
      <c r="L55" s="31">
        <f t="shared" si="11"/>
        <v>38.7</v>
      </c>
      <c r="M55" s="30">
        <v>72.67</v>
      </c>
      <c r="N55" s="30">
        <f t="shared" si="7"/>
        <v>43.602</v>
      </c>
      <c r="O55" s="30">
        <v>79.6</v>
      </c>
      <c r="P55" s="30">
        <f t="shared" si="8"/>
        <v>31.84</v>
      </c>
      <c r="Q55" s="30">
        <f t="shared" si="9"/>
        <v>75.442</v>
      </c>
      <c r="R55" s="31">
        <f t="shared" si="3"/>
        <v>30.1768</v>
      </c>
      <c r="S55" s="30">
        <f t="shared" si="12"/>
        <v>68.8768</v>
      </c>
      <c r="T55" s="18" t="s">
        <v>28</v>
      </c>
      <c r="U55" s="38"/>
    </row>
    <row r="56" spans="1:21" s="3" customFormat="1" ht="24" customHeight="1">
      <c r="A56" s="18"/>
      <c r="B56" s="19"/>
      <c r="C56" s="19"/>
      <c r="D56" s="19"/>
      <c r="E56" s="19"/>
      <c r="F56" s="18"/>
      <c r="G56" s="18">
        <v>2</v>
      </c>
      <c r="H56" s="18">
        <v>2021011122</v>
      </c>
      <c r="I56" s="18" t="s">
        <v>104</v>
      </c>
      <c r="J56" s="30">
        <v>121</v>
      </c>
      <c r="K56" s="30">
        <f t="shared" si="10"/>
        <v>60.5</v>
      </c>
      <c r="L56" s="31">
        <f t="shared" si="11"/>
        <v>36.3</v>
      </c>
      <c r="M56" s="30">
        <v>77.33</v>
      </c>
      <c r="N56" s="30">
        <f t="shared" si="7"/>
        <v>46.398</v>
      </c>
      <c r="O56" s="30">
        <v>86.8</v>
      </c>
      <c r="P56" s="30">
        <f t="shared" si="8"/>
        <v>34.72</v>
      </c>
      <c r="Q56" s="30">
        <f t="shared" si="9"/>
        <v>81.118</v>
      </c>
      <c r="R56" s="31">
        <f t="shared" si="3"/>
        <v>32.4472</v>
      </c>
      <c r="S56" s="30">
        <f t="shared" si="12"/>
        <v>68.7472</v>
      </c>
      <c r="T56" s="18" t="s">
        <v>28</v>
      </c>
      <c r="U56" s="38"/>
    </row>
    <row r="57" spans="1:21" s="3" customFormat="1" ht="24" customHeight="1">
      <c r="A57" s="18"/>
      <c r="B57" s="19"/>
      <c r="C57" s="19"/>
      <c r="D57" s="19"/>
      <c r="E57" s="19"/>
      <c r="F57" s="18"/>
      <c r="G57" s="18">
        <v>3</v>
      </c>
      <c r="H57" s="18">
        <v>2021010821</v>
      </c>
      <c r="I57" s="18" t="s">
        <v>105</v>
      </c>
      <c r="J57" s="30">
        <v>128</v>
      </c>
      <c r="K57" s="30">
        <f t="shared" si="10"/>
        <v>64</v>
      </c>
      <c r="L57" s="31">
        <f t="shared" si="11"/>
        <v>38.4</v>
      </c>
      <c r="M57" s="30">
        <v>71</v>
      </c>
      <c r="N57" s="30">
        <f t="shared" si="7"/>
        <v>42.6</v>
      </c>
      <c r="O57" s="30">
        <v>75.8</v>
      </c>
      <c r="P57" s="30">
        <f t="shared" si="8"/>
        <v>30.32</v>
      </c>
      <c r="Q57" s="30">
        <f t="shared" si="9"/>
        <v>72.92</v>
      </c>
      <c r="R57" s="31">
        <f t="shared" si="3"/>
        <v>29.168</v>
      </c>
      <c r="S57" s="30">
        <f t="shared" si="12"/>
        <v>67.568</v>
      </c>
      <c r="T57" s="18" t="s">
        <v>28</v>
      </c>
      <c r="U57" s="38"/>
    </row>
    <row r="58" spans="1:21" s="3" customFormat="1" ht="24" customHeight="1">
      <c r="A58" s="18"/>
      <c r="B58" s="19"/>
      <c r="C58" s="19"/>
      <c r="D58" s="19"/>
      <c r="E58" s="19"/>
      <c r="F58" s="18"/>
      <c r="G58" s="18">
        <v>4</v>
      </c>
      <c r="H58" s="18">
        <v>2021010008</v>
      </c>
      <c r="I58" s="18" t="s">
        <v>106</v>
      </c>
      <c r="J58" s="30">
        <v>124</v>
      </c>
      <c r="K58" s="30">
        <f t="shared" si="10"/>
        <v>62</v>
      </c>
      <c r="L58" s="31">
        <f t="shared" si="11"/>
        <v>37.2</v>
      </c>
      <c r="M58" s="30">
        <v>66.67</v>
      </c>
      <c r="N58" s="30">
        <f t="shared" si="7"/>
        <v>40.002</v>
      </c>
      <c r="O58" s="30">
        <v>79.8</v>
      </c>
      <c r="P58" s="30">
        <f t="shared" si="8"/>
        <v>31.92</v>
      </c>
      <c r="Q58" s="30">
        <f t="shared" si="9"/>
        <v>71.922</v>
      </c>
      <c r="R58" s="31">
        <f t="shared" si="3"/>
        <v>28.7688</v>
      </c>
      <c r="S58" s="30">
        <f t="shared" si="12"/>
        <v>65.9688</v>
      </c>
      <c r="T58" s="18" t="s">
        <v>28</v>
      </c>
      <c r="U58" s="38"/>
    </row>
    <row r="59" spans="1:21" s="3" customFormat="1" ht="24" customHeight="1">
      <c r="A59" s="18"/>
      <c r="B59" s="19"/>
      <c r="C59" s="19"/>
      <c r="D59" s="19"/>
      <c r="E59" s="19"/>
      <c r="F59" s="18"/>
      <c r="G59" s="18">
        <v>5</v>
      </c>
      <c r="H59" s="18">
        <v>2021010085</v>
      </c>
      <c r="I59" s="18" t="s">
        <v>107</v>
      </c>
      <c r="J59" s="30">
        <v>118</v>
      </c>
      <c r="K59" s="30">
        <f t="shared" si="10"/>
        <v>59</v>
      </c>
      <c r="L59" s="31">
        <f t="shared" si="11"/>
        <v>35.4</v>
      </c>
      <c r="M59" s="30">
        <v>74.33</v>
      </c>
      <c r="N59" s="30">
        <f t="shared" si="7"/>
        <v>44.598</v>
      </c>
      <c r="O59" s="30">
        <v>77.4</v>
      </c>
      <c r="P59" s="30">
        <f t="shared" si="8"/>
        <v>30.96</v>
      </c>
      <c r="Q59" s="30">
        <f t="shared" si="9"/>
        <v>75.558</v>
      </c>
      <c r="R59" s="31">
        <f t="shared" si="3"/>
        <v>30.2232</v>
      </c>
      <c r="S59" s="30">
        <f t="shared" si="12"/>
        <v>65.6232</v>
      </c>
      <c r="T59" s="18" t="s">
        <v>28</v>
      </c>
      <c r="U59" s="38"/>
    </row>
    <row r="60" spans="1:21" s="3" customFormat="1" ht="24" customHeight="1">
      <c r="A60" s="18"/>
      <c r="B60" s="19"/>
      <c r="C60" s="19"/>
      <c r="D60" s="19"/>
      <c r="E60" s="19"/>
      <c r="F60" s="18"/>
      <c r="G60" s="18">
        <v>6</v>
      </c>
      <c r="H60" s="18">
        <v>2021011037</v>
      </c>
      <c r="I60" s="18" t="s">
        <v>108</v>
      </c>
      <c r="J60" s="30">
        <v>119</v>
      </c>
      <c r="K60" s="30">
        <f t="shared" si="10"/>
        <v>59.5</v>
      </c>
      <c r="L60" s="31">
        <f t="shared" si="11"/>
        <v>35.7</v>
      </c>
      <c r="M60" s="30">
        <v>67.67</v>
      </c>
      <c r="N60" s="30">
        <f t="shared" si="7"/>
        <v>40.602</v>
      </c>
      <c r="O60" s="30">
        <v>83.8</v>
      </c>
      <c r="P60" s="30">
        <f t="shared" si="8"/>
        <v>33.52</v>
      </c>
      <c r="Q60" s="30">
        <f t="shared" si="9"/>
        <v>74.122</v>
      </c>
      <c r="R60" s="31">
        <f t="shared" si="3"/>
        <v>29.6488</v>
      </c>
      <c r="S60" s="30">
        <f t="shared" si="12"/>
        <v>65.3488</v>
      </c>
      <c r="T60" s="18" t="s">
        <v>28</v>
      </c>
      <c r="U60" s="38"/>
    </row>
    <row r="61" spans="1:21" s="3" customFormat="1" ht="24" customHeight="1">
      <c r="A61" s="18"/>
      <c r="B61" s="19"/>
      <c r="C61" s="19"/>
      <c r="D61" s="19"/>
      <c r="E61" s="19"/>
      <c r="F61" s="18"/>
      <c r="G61" s="18">
        <v>7</v>
      </c>
      <c r="H61" s="18">
        <v>2021010588</v>
      </c>
      <c r="I61" s="18" t="s">
        <v>109</v>
      </c>
      <c r="J61" s="30">
        <v>122</v>
      </c>
      <c r="K61" s="30">
        <f t="shared" si="10"/>
        <v>61</v>
      </c>
      <c r="L61" s="31">
        <f t="shared" si="11"/>
        <v>36.6</v>
      </c>
      <c r="M61" s="30">
        <v>67.67</v>
      </c>
      <c r="N61" s="30">
        <f t="shared" si="7"/>
        <v>40.602</v>
      </c>
      <c r="O61" s="30">
        <v>72.6</v>
      </c>
      <c r="P61" s="30">
        <f t="shared" si="8"/>
        <v>29.04</v>
      </c>
      <c r="Q61" s="30">
        <f t="shared" si="9"/>
        <v>69.642</v>
      </c>
      <c r="R61" s="31">
        <f t="shared" si="3"/>
        <v>27.8568</v>
      </c>
      <c r="S61" s="30">
        <f t="shared" si="12"/>
        <v>64.4568</v>
      </c>
      <c r="T61" s="18" t="s">
        <v>28</v>
      </c>
      <c r="U61" s="38"/>
    </row>
    <row r="62" spans="1:21" s="3" customFormat="1" ht="24" customHeight="1">
      <c r="A62" s="18"/>
      <c r="B62" s="19"/>
      <c r="C62" s="19"/>
      <c r="D62" s="19"/>
      <c r="E62" s="19"/>
      <c r="F62" s="18"/>
      <c r="G62" s="18">
        <v>8</v>
      </c>
      <c r="H62" s="18">
        <v>2021010061</v>
      </c>
      <c r="I62" s="18" t="s">
        <v>110</v>
      </c>
      <c r="J62" s="30">
        <v>120</v>
      </c>
      <c r="K62" s="30">
        <f t="shared" si="10"/>
        <v>60</v>
      </c>
      <c r="L62" s="31">
        <f t="shared" si="11"/>
        <v>36</v>
      </c>
      <c r="M62" s="30">
        <v>61.67</v>
      </c>
      <c r="N62" s="30">
        <f t="shared" si="7"/>
        <v>37.002</v>
      </c>
      <c r="O62" s="30">
        <v>84.4</v>
      </c>
      <c r="P62" s="30">
        <f t="shared" si="8"/>
        <v>33.76</v>
      </c>
      <c r="Q62" s="30">
        <f t="shared" si="9"/>
        <v>70.762</v>
      </c>
      <c r="R62" s="31">
        <f t="shared" si="3"/>
        <v>28.3048</v>
      </c>
      <c r="S62" s="30">
        <f t="shared" si="12"/>
        <v>64.3048</v>
      </c>
      <c r="T62" s="18" t="s">
        <v>28</v>
      </c>
      <c r="U62" s="38"/>
    </row>
    <row r="63" spans="1:21" s="3" customFormat="1" ht="24" customHeight="1">
      <c r="A63" s="18"/>
      <c r="B63" s="19"/>
      <c r="C63" s="19"/>
      <c r="D63" s="19"/>
      <c r="E63" s="19"/>
      <c r="F63" s="18"/>
      <c r="G63" s="18">
        <v>9</v>
      </c>
      <c r="H63" s="18">
        <v>2021010705</v>
      </c>
      <c r="I63" s="18" t="s">
        <v>111</v>
      </c>
      <c r="J63" s="30">
        <v>117</v>
      </c>
      <c r="K63" s="30">
        <f t="shared" si="10"/>
        <v>58.5</v>
      </c>
      <c r="L63" s="31">
        <f t="shared" si="11"/>
        <v>35.1</v>
      </c>
      <c r="M63" s="30">
        <v>63.33</v>
      </c>
      <c r="N63" s="30">
        <f t="shared" si="7"/>
        <v>37.998</v>
      </c>
      <c r="O63" s="30">
        <v>77.4</v>
      </c>
      <c r="P63" s="30">
        <f t="shared" si="8"/>
        <v>30.96</v>
      </c>
      <c r="Q63" s="30">
        <f t="shared" si="9"/>
        <v>68.958</v>
      </c>
      <c r="R63" s="31">
        <f t="shared" si="3"/>
        <v>27.5832</v>
      </c>
      <c r="S63" s="30">
        <f t="shared" si="12"/>
        <v>62.6832</v>
      </c>
      <c r="T63" s="18" t="s">
        <v>28</v>
      </c>
      <c r="U63" s="38"/>
    </row>
    <row r="64" spans="1:21" s="3" customFormat="1" ht="24" customHeight="1">
      <c r="A64" s="18"/>
      <c r="B64" s="19"/>
      <c r="C64" s="19"/>
      <c r="D64" s="19"/>
      <c r="E64" s="19"/>
      <c r="F64" s="18"/>
      <c r="G64" s="18">
        <v>10</v>
      </c>
      <c r="H64" s="18">
        <v>2021010542</v>
      </c>
      <c r="I64" s="18" t="s">
        <v>112</v>
      </c>
      <c r="J64" s="30">
        <v>115</v>
      </c>
      <c r="K64" s="30">
        <f t="shared" si="10"/>
        <v>57.5</v>
      </c>
      <c r="L64" s="31">
        <f t="shared" si="11"/>
        <v>34.5</v>
      </c>
      <c r="M64" s="30">
        <v>65.67</v>
      </c>
      <c r="N64" s="30">
        <f t="shared" si="7"/>
        <v>39.402</v>
      </c>
      <c r="O64" s="30">
        <v>77.4</v>
      </c>
      <c r="P64" s="30">
        <f t="shared" si="8"/>
        <v>30.96</v>
      </c>
      <c r="Q64" s="30">
        <f t="shared" si="9"/>
        <v>70.362</v>
      </c>
      <c r="R64" s="31">
        <f t="shared" si="3"/>
        <v>28.1448</v>
      </c>
      <c r="S64" s="30">
        <f t="shared" si="12"/>
        <v>62.6448</v>
      </c>
      <c r="T64" s="18" t="s">
        <v>28</v>
      </c>
      <c r="U64" s="38"/>
    </row>
    <row r="65" spans="1:21" s="3" customFormat="1" ht="24" customHeight="1">
      <c r="A65" s="18"/>
      <c r="B65" s="19"/>
      <c r="C65" s="19"/>
      <c r="D65" s="19"/>
      <c r="E65" s="19"/>
      <c r="F65" s="18"/>
      <c r="G65" s="18">
        <v>11</v>
      </c>
      <c r="H65" s="18">
        <v>2021010218</v>
      </c>
      <c r="I65" s="18" t="s">
        <v>113</v>
      </c>
      <c r="J65" s="30">
        <v>117</v>
      </c>
      <c r="K65" s="30">
        <f t="shared" si="10"/>
        <v>58.5</v>
      </c>
      <c r="L65" s="31">
        <f t="shared" si="11"/>
        <v>35.1</v>
      </c>
      <c r="M65" s="30">
        <v>63.67</v>
      </c>
      <c r="N65" s="30">
        <f t="shared" si="7"/>
        <v>38.202</v>
      </c>
      <c r="O65" s="30">
        <v>76.6</v>
      </c>
      <c r="P65" s="30">
        <f t="shared" si="8"/>
        <v>30.64</v>
      </c>
      <c r="Q65" s="30">
        <f t="shared" si="9"/>
        <v>68.842</v>
      </c>
      <c r="R65" s="31">
        <f t="shared" si="3"/>
        <v>27.5368</v>
      </c>
      <c r="S65" s="30">
        <f t="shared" si="12"/>
        <v>62.6368</v>
      </c>
      <c r="T65" s="18" t="s">
        <v>28</v>
      </c>
      <c r="U65" s="38"/>
    </row>
    <row r="66" spans="1:21" s="3" customFormat="1" ht="24" customHeight="1">
      <c r="A66" s="18"/>
      <c r="B66" s="19"/>
      <c r="C66" s="19"/>
      <c r="D66" s="19"/>
      <c r="E66" s="19"/>
      <c r="F66" s="18"/>
      <c r="G66" s="18">
        <v>12</v>
      </c>
      <c r="H66" s="18">
        <v>2021010186</v>
      </c>
      <c r="I66" s="18" t="s">
        <v>114</v>
      </c>
      <c r="J66" s="30">
        <v>115</v>
      </c>
      <c r="K66" s="30">
        <f t="shared" si="10"/>
        <v>57.5</v>
      </c>
      <c r="L66" s="31">
        <f t="shared" si="11"/>
        <v>34.5</v>
      </c>
      <c r="M66" s="30">
        <v>67.33</v>
      </c>
      <c r="N66" s="30">
        <f t="shared" si="7"/>
        <v>40.398</v>
      </c>
      <c r="O66" s="30">
        <v>73.6</v>
      </c>
      <c r="P66" s="30">
        <f t="shared" si="8"/>
        <v>29.44</v>
      </c>
      <c r="Q66" s="30">
        <f t="shared" si="9"/>
        <v>69.838</v>
      </c>
      <c r="R66" s="31">
        <f t="shared" si="3"/>
        <v>27.9352</v>
      </c>
      <c r="S66" s="30">
        <f t="shared" si="12"/>
        <v>62.4352</v>
      </c>
      <c r="T66" s="18" t="s">
        <v>28</v>
      </c>
      <c r="U66" s="38"/>
    </row>
    <row r="67" spans="1:21" s="3" customFormat="1" ht="24" customHeight="1">
      <c r="A67" s="18"/>
      <c r="B67" s="19"/>
      <c r="C67" s="19"/>
      <c r="D67" s="19"/>
      <c r="E67" s="19"/>
      <c r="F67" s="18"/>
      <c r="G67" s="18">
        <v>13</v>
      </c>
      <c r="H67" s="18">
        <v>2021010139</v>
      </c>
      <c r="I67" s="18" t="s">
        <v>115</v>
      </c>
      <c r="J67" s="30">
        <v>112</v>
      </c>
      <c r="K67" s="30">
        <f t="shared" si="10"/>
        <v>56</v>
      </c>
      <c r="L67" s="31">
        <f t="shared" si="11"/>
        <v>33.6</v>
      </c>
      <c r="M67" s="30">
        <v>68</v>
      </c>
      <c r="N67" s="30">
        <f t="shared" si="7"/>
        <v>40.8</v>
      </c>
      <c r="O67" s="30">
        <v>77.6</v>
      </c>
      <c r="P67" s="30">
        <f t="shared" si="8"/>
        <v>31.04</v>
      </c>
      <c r="Q67" s="30">
        <f t="shared" si="9"/>
        <v>71.84</v>
      </c>
      <c r="R67" s="31">
        <f t="shared" si="3"/>
        <v>28.736</v>
      </c>
      <c r="S67" s="30">
        <f t="shared" si="12"/>
        <v>62.336</v>
      </c>
      <c r="T67" s="18" t="s">
        <v>28</v>
      </c>
      <c r="U67" s="38"/>
    </row>
    <row r="68" spans="1:21" s="3" customFormat="1" ht="24" customHeight="1">
      <c r="A68" s="18"/>
      <c r="B68" s="19"/>
      <c r="C68" s="19"/>
      <c r="D68" s="19"/>
      <c r="E68" s="19"/>
      <c r="F68" s="18"/>
      <c r="G68" s="18">
        <v>14</v>
      </c>
      <c r="H68" s="18">
        <v>2021010403</v>
      </c>
      <c r="I68" s="18" t="s">
        <v>116</v>
      </c>
      <c r="J68" s="30">
        <v>108</v>
      </c>
      <c r="K68" s="30">
        <f t="shared" si="10"/>
        <v>54</v>
      </c>
      <c r="L68" s="31">
        <f t="shared" si="11"/>
        <v>32.4</v>
      </c>
      <c r="M68" s="30">
        <v>78</v>
      </c>
      <c r="N68" s="30">
        <f t="shared" si="7"/>
        <v>46.8</v>
      </c>
      <c r="O68" s="30">
        <v>69.6</v>
      </c>
      <c r="P68" s="30">
        <f t="shared" si="8"/>
        <v>27.84</v>
      </c>
      <c r="Q68" s="30">
        <f t="shared" si="9"/>
        <v>74.64</v>
      </c>
      <c r="R68" s="31">
        <f t="shared" si="3"/>
        <v>29.856</v>
      </c>
      <c r="S68" s="30">
        <f t="shared" si="12"/>
        <v>62.256</v>
      </c>
      <c r="T68" s="18" t="s">
        <v>28</v>
      </c>
      <c r="U68" s="38"/>
    </row>
    <row r="69" spans="1:21" s="3" customFormat="1" ht="24" customHeight="1">
      <c r="A69" s="18"/>
      <c r="B69" s="19"/>
      <c r="C69" s="19"/>
      <c r="D69" s="19"/>
      <c r="E69" s="19"/>
      <c r="F69" s="18"/>
      <c r="G69" s="18">
        <v>15</v>
      </c>
      <c r="H69" s="18">
        <v>2021010072</v>
      </c>
      <c r="I69" s="18" t="s">
        <v>117</v>
      </c>
      <c r="J69" s="30">
        <v>117</v>
      </c>
      <c r="K69" s="30">
        <f t="shared" si="10"/>
        <v>58.5</v>
      </c>
      <c r="L69" s="31">
        <f t="shared" si="11"/>
        <v>35.1</v>
      </c>
      <c r="M69" s="30">
        <v>58.33</v>
      </c>
      <c r="N69" s="30">
        <f t="shared" si="7"/>
        <v>34.998</v>
      </c>
      <c r="O69" s="30">
        <v>79.8</v>
      </c>
      <c r="P69" s="30">
        <f t="shared" si="8"/>
        <v>31.92</v>
      </c>
      <c r="Q69" s="30">
        <f t="shared" si="9"/>
        <v>66.918</v>
      </c>
      <c r="R69" s="31">
        <f t="shared" si="3"/>
        <v>26.7672</v>
      </c>
      <c r="S69" s="30">
        <f t="shared" si="12"/>
        <v>61.8672</v>
      </c>
      <c r="T69" s="18" t="s">
        <v>28</v>
      </c>
      <c r="U69" s="38"/>
    </row>
    <row r="70" spans="1:21" s="3" customFormat="1" ht="24" customHeight="1">
      <c r="A70" s="18"/>
      <c r="B70" s="19"/>
      <c r="C70" s="19"/>
      <c r="D70" s="19"/>
      <c r="E70" s="19"/>
      <c r="F70" s="18"/>
      <c r="G70" s="18">
        <v>16</v>
      </c>
      <c r="H70" s="18">
        <v>2021010232</v>
      </c>
      <c r="I70" s="18" t="s">
        <v>118</v>
      </c>
      <c r="J70" s="30">
        <v>105</v>
      </c>
      <c r="K70" s="30">
        <f t="shared" si="10"/>
        <v>52.5</v>
      </c>
      <c r="L70" s="31">
        <f t="shared" si="11"/>
        <v>31.5</v>
      </c>
      <c r="M70" s="30">
        <v>79.33</v>
      </c>
      <c r="N70" s="30">
        <f t="shared" si="7"/>
        <v>47.598</v>
      </c>
      <c r="O70" s="30">
        <v>70.8</v>
      </c>
      <c r="P70" s="30">
        <f t="shared" si="8"/>
        <v>28.32</v>
      </c>
      <c r="Q70" s="30">
        <f t="shared" si="9"/>
        <v>75.918</v>
      </c>
      <c r="R70" s="31">
        <f t="shared" si="3"/>
        <v>30.3672</v>
      </c>
      <c r="S70" s="30">
        <f t="shared" si="12"/>
        <v>61.8672</v>
      </c>
      <c r="T70" s="18"/>
      <c r="U70" s="38"/>
    </row>
    <row r="71" spans="1:21" s="3" customFormat="1" ht="24" customHeight="1">
      <c r="A71" s="18"/>
      <c r="B71" s="19"/>
      <c r="C71" s="19"/>
      <c r="D71" s="19"/>
      <c r="E71" s="19"/>
      <c r="F71" s="18"/>
      <c r="G71" s="18">
        <v>17</v>
      </c>
      <c r="H71" s="18">
        <v>2021010717</v>
      </c>
      <c r="I71" s="18" t="s">
        <v>119</v>
      </c>
      <c r="J71" s="30">
        <v>116</v>
      </c>
      <c r="K71" s="30">
        <f t="shared" si="10"/>
        <v>58</v>
      </c>
      <c r="L71" s="31">
        <f t="shared" si="11"/>
        <v>34.8</v>
      </c>
      <c r="M71" s="30">
        <v>62.33</v>
      </c>
      <c r="N71" s="30">
        <f aca="true" t="shared" si="13" ref="N71:N115">M71*0.6</f>
        <v>37.398</v>
      </c>
      <c r="O71" s="30">
        <v>73.8</v>
      </c>
      <c r="P71" s="30">
        <f aca="true" t="shared" si="14" ref="P71:P115">O71*0.4</f>
        <v>29.52</v>
      </c>
      <c r="Q71" s="30">
        <f aca="true" t="shared" si="15" ref="Q71:Q115">N71+P71</f>
        <v>66.918</v>
      </c>
      <c r="R71" s="31">
        <f t="shared" si="3"/>
        <v>26.7672</v>
      </c>
      <c r="S71" s="30">
        <f t="shared" si="12"/>
        <v>61.5672</v>
      </c>
      <c r="U71" s="38"/>
    </row>
    <row r="72" spans="1:21" s="3" customFormat="1" ht="24" customHeight="1">
      <c r="A72" s="18"/>
      <c r="B72" s="19"/>
      <c r="C72" s="19"/>
      <c r="D72" s="19"/>
      <c r="E72" s="19"/>
      <c r="F72" s="18"/>
      <c r="G72" s="18">
        <v>18</v>
      </c>
      <c r="H72" s="18">
        <v>2021010922</v>
      </c>
      <c r="I72" s="18" t="s">
        <v>120</v>
      </c>
      <c r="J72" s="30">
        <v>113</v>
      </c>
      <c r="K72" s="30">
        <f t="shared" si="10"/>
        <v>56.5</v>
      </c>
      <c r="L72" s="31">
        <f t="shared" si="11"/>
        <v>33.9</v>
      </c>
      <c r="M72" s="30">
        <v>65.67</v>
      </c>
      <c r="N72" s="30">
        <f t="shared" si="13"/>
        <v>39.402</v>
      </c>
      <c r="O72" s="30">
        <v>72.6</v>
      </c>
      <c r="P72" s="30">
        <f t="shared" si="14"/>
        <v>29.04</v>
      </c>
      <c r="Q72" s="30">
        <f t="shared" si="15"/>
        <v>68.442</v>
      </c>
      <c r="R72" s="31">
        <f t="shared" si="3"/>
        <v>27.3768</v>
      </c>
      <c r="S72" s="30">
        <f t="shared" si="12"/>
        <v>61.2768</v>
      </c>
      <c r="T72" s="18"/>
      <c r="U72" s="38"/>
    </row>
    <row r="73" spans="1:21" s="3" customFormat="1" ht="24" customHeight="1">
      <c r="A73" s="18"/>
      <c r="B73" s="19"/>
      <c r="C73" s="19"/>
      <c r="D73" s="19"/>
      <c r="E73" s="19"/>
      <c r="F73" s="18"/>
      <c r="G73" s="18">
        <v>19</v>
      </c>
      <c r="H73" s="18">
        <v>2021010126</v>
      </c>
      <c r="I73" s="18" t="s">
        <v>121</v>
      </c>
      <c r="J73" s="30">
        <v>117</v>
      </c>
      <c r="K73" s="30">
        <f t="shared" si="10"/>
        <v>58.5</v>
      </c>
      <c r="L73" s="31">
        <f t="shared" si="11"/>
        <v>35.1</v>
      </c>
      <c r="M73" s="30">
        <v>64.33</v>
      </c>
      <c r="N73" s="30">
        <f t="shared" si="13"/>
        <v>38.598</v>
      </c>
      <c r="O73" s="30">
        <v>67</v>
      </c>
      <c r="P73" s="30">
        <f t="shared" si="14"/>
        <v>26.8</v>
      </c>
      <c r="Q73" s="30">
        <f t="shared" si="15"/>
        <v>65.398</v>
      </c>
      <c r="R73" s="31">
        <f t="shared" si="3"/>
        <v>26.1592</v>
      </c>
      <c r="S73" s="30">
        <f t="shared" si="12"/>
        <v>61.2592</v>
      </c>
      <c r="T73" s="18"/>
      <c r="U73" s="38"/>
    </row>
    <row r="74" spans="1:21" s="3" customFormat="1" ht="24" customHeight="1">
      <c r="A74" s="18"/>
      <c r="B74" s="19"/>
      <c r="C74" s="19"/>
      <c r="D74" s="19"/>
      <c r="E74" s="19"/>
      <c r="F74" s="18"/>
      <c r="G74" s="18">
        <v>20</v>
      </c>
      <c r="H74" s="18">
        <v>2021010675</v>
      </c>
      <c r="I74" s="18" t="s">
        <v>122</v>
      </c>
      <c r="J74" s="30">
        <v>123</v>
      </c>
      <c r="K74" s="30">
        <f t="shared" si="10"/>
        <v>61.5</v>
      </c>
      <c r="L74" s="31">
        <f t="shared" si="11"/>
        <v>36.9</v>
      </c>
      <c r="M74" s="30">
        <v>48.67</v>
      </c>
      <c r="N74" s="30">
        <f t="shared" si="13"/>
        <v>29.202</v>
      </c>
      <c r="O74" s="30">
        <v>76.8</v>
      </c>
      <c r="P74" s="30">
        <f t="shared" si="14"/>
        <v>30.72</v>
      </c>
      <c r="Q74" s="30">
        <f t="shared" si="15"/>
        <v>59.922</v>
      </c>
      <c r="R74" s="31">
        <f aca="true" t="shared" si="16" ref="R74:R100">Q74*0.4</f>
        <v>23.9688</v>
      </c>
      <c r="S74" s="30">
        <f t="shared" si="12"/>
        <v>60.8688</v>
      </c>
      <c r="U74" s="38"/>
    </row>
    <row r="75" spans="1:21" s="3" customFormat="1" ht="24" customHeight="1">
      <c r="A75" s="18"/>
      <c r="B75" s="19"/>
      <c r="C75" s="19"/>
      <c r="D75" s="19"/>
      <c r="E75" s="19"/>
      <c r="F75" s="18"/>
      <c r="G75" s="18">
        <v>21</v>
      </c>
      <c r="H75" s="18">
        <v>2021011046</v>
      </c>
      <c r="I75" s="18" t="s">
        <v>123</v>
      </c>
      <c r="J75" s="30">
        <v>108</v>
      </c>
      <c r="K75" s="30">
        <f aca="true" t="shared" si="17" ref="K75:K115">J75/2</f>
        <v>54</v>
      </c>
      <c r="L75" s="31">
        <f aca="true" t="shared" si="18" ref="L75:L115">K75*0.6</f>
        <v>32.4</v>
      </c>
      <c r="M75" s="30">
        <v>70.33</v>
      </c>
      <c r="N75" s="30">
        <f t="shared" si="13"/>
        <v>42.198</v>
      </c>
      <c r="O75" s="30">
        <v>72</v>
      </c>
      <c r="P75" s="30">
        <f t="shared" si="14"/>
        <v>28.8</v>
      </c>
      <c r="Q75" s="30">
        <f t="shared" si="15"/>
        <v>70.998</v>
      </c>
      <c r="R75" s="31">
        <f t="shared" si="16"/>
        <v>28.3992</v>
      </c>
      <c r="S75" s="30">
        <f aca="true" t="shared" si="19" ref="S75:S101">L75+R75</f>
        <v>60.7992</v>
      </c>
      <c r="T75" s="18"/>
      <c r="U75" s="38"/>
    </row>
    <row r="76" spans="1:21" s="3" customFormat="1" ht="24" customHeight="1">
      <c r="A76" s="18"/>
      <c r="B76" s="19"/>
      <c r="C76" s="19"/>
      <c r="D76" s="19"/>
      <c r="E76" s="19"/>
      <c r="F76" s="18"/>
      <c r="G76" s="18">
        <v>22</v>
      </c>
      <c r="H76" s="18">
        <v>2021010485</v>
      </c>
      <c r="I76" s="18" t="s">
        <v>124</v>
      </c>
      <c r="J76" s="30">
        <v>108</v>
      </c>
      <c r="K76" s="30">
        <f t="shared" si="17"/>
        <v>54</v>
      </c>
      <c r="L76" s="31">
        <f t="shared" si="18"/>
        <v>32.4</v>
      </c>
      <c r="M76" s="30">
        <v>69</v>
      </c>
      <c r="N76" s="30">
        <f t="shared" si="13"/>
        <v>41.4</v>
      </c>
      <c r="O76" s="30">
        <v>73.6</v>
      </c>
      <c r="P76" s="30">
        <f t="shared" si="14"/>
        <v>29.44</v>
      </c>
      <c r="Q76" s="30">
        <f t="shared" si="15"/>
        <v>70.84</v>
      </c>
      <c r="R76" s="31">
        <f t="shared" si="16"/>
        <v>28.336</v>
      </c>
      <c r="S76" s="30">
        <f t="shared" si="19"/>
        <v>60.736</v>
      </c>
      <c r="T76" s="18"/>
      <c r="U76" s="38"/>
    </row>
    <row r="77" spans="1:21" s="3" customFormat="1" ht="24" customHeight="1">
      <c r="A77" s="18"/>
      <c r="B77" s="19"/>
      <c r="C77" s="19"/>
      <c r="D77" s="19"/>
      <c r="E77" s="19"/>
      <c r="F77" s="18"/>
      <c r="G77" s="18">
        <v>23</v>
      </c>
      <c r="H77" s="18">
        <v>2021010782</v>
      </c>
      <c r="I77" s="18" t="s">
        <v>125</v>
      </c>
      <c r="J77" s="30">
        <v>120</v>
      </c>
      <c r="K77" s="30">
        <f t="shared" si="17"/>
        <v>60</v>
      </c>
      <c r="L77" s="31">
        <f t="shared" si="18"/>
        <v>36</v>
      </c>
      <c r="M77" s="30">
        <v>57.33</v>
      </c>
      <c r="N77" s="30">
        <f t="shared" si="13"/>
        <v>34.398</v>
      </c>
      <c r="O77" s="30">
        <v>65.2</v>
      </c>
      <c r="P77" s="30">
        <f t="shared" si="14"/>
        <v>26.08</v>
      </c>
      <c r="Q77" s="30">
        <f t="shared" si="15"/>
        <v>60.478</v>
      </c>
      <c r="R77" s="31">
        <f t="shared" si="16"/>
        <v>24.1912</v>
      </c>
      <c r="S77" s="30">
        <f t="shared" si="19"/>
        <v>60.1912</v>
      </c>
      <c r="T77" s="18"/>
      <c r="U77" s="38"/>
    </row>
    <row r="78" spans="1:21" s="3" customFormat="1" ht="24" customHeight="1">
      <c r="A78" s="18"/>
      <c r="B78" s="19"/>
      <c r="C78" s="19"/>
      <c r="D78" s="19"/>
      <c r="E78" s="19"/>
      <c r="F78" s="18"/>
      <c r="G78" s="18">
        <v>24</v>
      </c>
      <c r="H78" s="18">
        <v>2021010261</v>
      </c>
      <c r="I78" s="18" t="s">
        <v>126</v>
      </c>
      <c r="J78" s="30">
        <v>111</v>
      </c>
      <c r="K78" s="30">
        <f t="shared" si="17"/>
        <v>55.5</v>
      </c>
      <c r="L78" s="31">
        <f t="shared" si="18"/>
        <v>33.3</v>
      </c>
      <c r="M78" s="30">
        <v>57</v>
      </c>
      <c r="N78" s="30">
        <f t="shared" si="13"/>
        <v>34.2</v>
      </c>
      <c r="O78" s="30">
        <v>82.4</v>
      </c>
      <c r="P78" s="30">
        <f t="shared" si="14"/>
        <v>32.96</v>
      </c>
      <c r="Q78" s="30">
        <f t="shared" si="15"/>
        <v>67.16</v>
      </c>
      <c r="R78" s="31">
        <f t="shared" si="16"/>
        <v>26.864</v>
      </c>
      <c r="S78" s="30">
        <f t="shared" si="19"/>
        <v>60.164</v>
      </c>
      <c r="T78" s="18"/>
      <c r="U78" s="38"/>
    </row>
    <row r="79" spans="1:21" s="3" customFormat="1" ht="24" customHeight="1">
      <c r="A79" s="18"/>
      <c r="B79" s="19"/>
      <c r="C79" s="19"/>
      <c r="D79" s="19"/>
      <c r="E79" s="19"/>
      <c r="F79" s="18"/>
      <c r="G79" s="18">
        <v>25</v>
      </c>
      <c r="H79" s="18">
        <v>2021010169</v>
      </c>
      <c r="I79" s="18" t="s">
        <v>127</v>
      </c>
      <c r="J79" s="30">
        <v>116</v>
      </c>
      <c r="K79" s="30">
        <f t="shared" si="17"/>
        <v>58</v>
      </c>
      <c r="L79" s="31">
        <f t="shared" si="18"/>
        <v>34.8</v>
      </c>
      <c r="M79" s="30">
        <v>60.67</v>
      </c>
      <c r="N79" s="30">
        <f t="shared" si="13"/>
        <v>36.402</v>
      </c>
      <c r="O79" s="30">
        <v>67</v>
      </c>
      <c r="P79" s="30">
        <f t="shared" si="14"/>
        <v>26.8</v>
      </c>
      <c r="Q79" s="30">
        <f t="shared" si="15"/>
        <v>63.202</v>
      </c>
      <c r="R79" s="31">
        <f t="shared" si="16"/>
        <v>25.2808</v>
      </c>
      <c r="S79" s="30">
        <f t="shared" si="19"/>
        <v>60.0808</v>
      </c>
      <c r="T79" s="18"/>
      <c r="U79" s="38"/>
    </row>
    <row r="80" spans="1:21" s="3" customFormat="1" ht="24" customHeight="1">
      <c r="A80" s="18"/>
      <c r="B80" s="19"/>
      <c r="C80" s="19"/>
      <c r="D80" s="19"/>
      <c r="E80" s="19"/>
      <c r="F80" s="18"/>
      <c r="G80" s="18">
        <v>26</v>
      </c>
      <c r="H80" s="18">
        <v>2021010779</v>
      </c>
      <c r="I80" s="18" t="s">
        <v>128</v>
      </c>
      <c r="J80" s="30">
        <v>111</v>
      </c>
      <c r="K80" s="30">
        <f t="shared" si="17"/>
        <v>55.5</v>
      </c>
      <c r="L80" s="31">
        <f t="shared" si="18"/>
        <v>33.3</v>
      </c>
      <c r="M80" s="30">
        <v>59</v>
      </c>
      <c r="N80" s="30">
        <f t="shared" si="13"/>
        <v>35.4</v>
      </c>
      <c r="O80" s="30">
        <v>77.4</v>
      </c>
      <c r="P80" s="30">
        <f t="shared" si="14"/>
        <v>30.96</v>
      </c>
      <c r="Q80" s="30">
        <f t="shared" si="15"/>
        <v>66.36</v>
      </c>
      <c r="R80" s="31">
        <f t="shared" si="16"/>
        <v>26.544</v>
      </c>
      <c r="S80" s="30">
        <f t="shared" si="19"/>
        <v>59.844</v>
      </c>
      <c r="T80" s="18"/>
      <c r="U80" s="38"/>
    </row>
    <row r="81" spans="1:21" s="3" customFormat="1" ht="24" customHeight="1">
      <c r="A81" s="18"/>
      <c r="B81" s="19"/>
      <c r="C81" s="19"/>
      <c r="D81" s="19"/>
      <c r="E81" s="19"/>
      <c r="F81" s="18"/>
      <c r="G81" s="18">
        <v>27</v>
      </c>
      <c r="H81" s="18">
        <v>2021010792</v>
      </c>
      <c r="I81" s="18" t="s">
        <v>129</v>
      </c>
      <c r="J81" s="30">
        <v>107</v>
      </c>
      <c r="K81" s="30">
        <f t="shared" si="17"/>
        <v>53.5</v>
      </c>
      <c r="L81" s="31">
        <f t="shared" si="18"/>
        <v>32.1</v>
      </c>
      <c r="M81" s="30">
        <v>61</v>
      </c>
      <c r="N81" s="30">
        <f t="shared" si="13"/>
        <v>36.6</v>
      </c>
      <c r="O81" s="30">
        <v>81.2</v>
      </c>
      <c r="P81" s="30">
        <f t="shared" si="14"/>
        <v>32.48</v>
      </c>
      <c r="Q81" s="30">
        <f t="shared" si="15"/>
        <v>69.08</v>
      </c>
      <c r="R81" s="31">
        <f t="shared" si="16"/>
        <v>27.632</v>
      </c>
      <c r="S81" s="30">
        <f t="shared" si="19"/>
        <v>59.732</v>
      </c>
      <c r="T81" s="18"/>
      <c r="U81" s="38"/>
    </row>
    <row r="82" spans="1:21" s="3" customFormat="1" ht="24" customHeight="1">
      <c r="A82" s="18"/>
      <c r="B82" s="19"/>
      <c r="C82" s="19"/>
      <c r="D82" s="19"/>
      <c r="E82" s="19"/>
      <c r="F82" s="18"/>
      <c r="G82" s="18">
        <v>28</v>
      </c>
      <c r="H82" s="18">
        <v>2021010245</v>
      </c>
      <c r="I82" s="18" t="s">
        <v>130</v>
      </c>
      <c r="J82" s="30">
        <v>106</v>
      </c>
      <c r="K82" s="30">
        <f t="shared" si="17"/>
        <v>53</v>
      </c>
      <c r="L82" s="31">
        <f t="shared" si="18"/>
        <v>31.8</v>
      </c>
      <c r="M82" s="30">
        <v>67.33</v>
      </c>
      <c r="N82" s="30">
        <f t="shared" si="13"/>
        <v>40.398</v>
      </c>
      <c r="O82" s="30">
        <v>72.4</v>
      </c>
      <c r="P82" s="30">
        <f t="shared" si="14"/>
        <v>28.96</v>
      </c>
      <c r="Q82" s="30">
        <f t="shared" si="15"/>
        <v>69.358</v>
      </c>
      <c r="R82" s="31">
        <f t="shared" si="16"/>
        <v>27.7432</v>
      </c>
      <c r="S82" s="30">
        <f t="shared" si="19"/>
        <v>59.5432</v>
      </c>
      <c r="T82" s="18"/>
      <c r="U82" s="38"/>
    </row>
    <row r="83" spans="1:21" s="3" customFormat="1" ht="24" customHeight="1">
      <c r="A83" s="18"/>
      <c r="B83" s="19"/>
      <c r="C83" s="19"/>
      <c r="D83" s="19"/>
      <c r="E83" s="19"/>
      <c r="F83" s="18"/>
      <c r="G83" s="18">
        <v>29</v>
      </c>
      <c r="H83" s="18">
        <v>2021010115</v>
      </c>
      <c r="I83" s="18" t="s">
        <v>131</v>
      </c>
      <c r="J83" s="30">
        <v>113</v>
      </c>
      <c r="K83" s="30">
        <f t="shared" si="17"/>
        <v>56.5</v>
      </c>
      <c r="L83" s="31">
        <f t="shared" si="18"/>
        <v>33.9</v>
      </c>
      <c r="M83" s="30">
        <v>60.33</v>
      </c>
      <c r="N83" s="30">
        <f t="shared" si="13"/>
        <v>36.198</v>
      </c>
      <c r="O83" s="30">
        <v>68.8</v>
      </c>
      <c r="P83" s="30">
        <f t="shared" si="14"/>
        <v>27.52</v>
      </c>
      <c r="Q83" s="30">
        <f t="shared" si="15"/>
        <v>63.718</v>
      </c>
      <c r="R83" s="31">
        <f t="shared" si="16"/>
        <v>25.4872</v>
      </c>
      <c r="S83" s="30">
        <f t="shared" si="19"/>
        <v>59.3872</v>
      </c>
      <c r="T83" s="18"/>
      <c r="U83" s="38"/>
    </row>
    <row r="84" spans="1:21" s="3" customFormat="1" ht="24" customHeight="1">
      <c r="A84" s="18"/>
      <c r="B84" s="19"/>
      <c r="C84" s="19"/>
      <c r="D84" s="19"/>
      <c r="E84" s="19"/>
      <c r="F84" s="18"/>
      <c r="G84" s="18">
        <v>30</v>
      </c>
      <c r="H84" s="18">
        <v>2021011110</v>
      </c>
      <c r="I84" s="18" t="s">
        <v>132</v>
      </c>
      <c r="J84" s="30">
        <v>108</v>
      </c>
      <c r="K84" s="30">
        <f t="shared" si="17"/>
        <v>54</v>
      </c>
      <c r="L84" s="31">
        <f t="shared" si="18"/>
        <v>32.4</v>
      </c>
      <c r="M84" s="30">
        <v>65.33</v>
      </c>
      <c r="N84" s="30">
        <f t="shared" si="13"/>
        <v>39.198</v>
      </c>
      <c r="O84" s="30">
        <v>68.6</v>
      </c>
      <c r="P84" s="30">
        <f t="shared" si="14"/>
        <v>27.44</v>
      </c>
      <c r="Q84" s="30">
        <f t="shared" si="15"/>
        <v>66.638</v>
      </c>
      <c r="R84" s="31">
        <f t="shared" si="16"/>
        <v>26.6552</v>
      </c>
      <c r="S84" s="30">
        <f t="shared" si="19"/>
        <v>59.0552</v>
      </c>
      <c r="T84" s="18"/>
      <c r="U84" s="38"/>
    </row>
    <row r="85" spans="1:21" s="3" customFormat="1" ht="24" customHeight="1">
      <c r="A85" s="18"/>
      <c r="B85" s="19"/>
      <c r="C85" s="19"/>
      <c r="D85" s="19"/>
      <c r="E85" s="19"/>
      <c r="F85" s="18"/>
      <c r="G85" s="18">
        <v>31</v>
      </c>
      <c r="H85" s="18">
        <v>2021010105</v>
      </c>
      <c r="I85" s="18" t="s">
        <v>133</v>
      </c>
      <c r="J85" s="30">
        <v>113</v>
      </c>
      <c r="K85" s="30">
        <f t="shared" si="17"/>
        <v>56.5</v>
      </c>
      <c r="L85" s="31">
        <f t="shared" si="18"/>
        <v>33.9</v>
      </c>
      <c r="M85" s="30">
        <v>57.33</v>
      </c>
      <c r="N85" s="30">
        <f t="shared" si="13"/>
        <v>34.398</v>
      </c>
      <c r="O85" s="30">
        <v>68.6</v>
      </c>
      <c r="P85" s="30">
        <f t="shared" si="14"/>
        <v>27.44</v>
      </c>
      <c r="Q85" s="30">
        <f t="shared" si="15"/>
        <v>61.838</v>
      </c>
      <c r="R85" s="31">
        <f t="shared" si="16"/>
        <v>24.7352</v>
      </c>
      <c r="S85" s="30">
        <f t="shared" si="19"/>
        <v>58.6352</v>
      </c>
      <c r="T85" s="18"/>
      <c r="U85" s="38"/>
    </row>
    <row r="86" spans="1:21" s="3" customFormat="1" ht="24" customHeight="1">
      <c r="A86" s="18"/>
      <c r="B86" s="19"/>
      <c r="C86" s="19"/>
      <c r="D86" s="19"/>
      <c r="E86" s="19"/>
      <c r="F86" s="18"/>
      <c r="G86" s="18">
        <v>32</v>
      </c>
      <c r="H86" s="18">
        <v>2021011135</v>
      </c>
      <c r="I86" s="18" t="s">
        <v>134</v>
      </c>
      <c r="J86" s="30">
        <v>110</v>
      </c>
      <c r="K86" s="30">
        <f t="shared" si="17"/>
        <v>55</v>
      </c>
      <c r="L86" s="31">
        <f t="shared" si="18"/>
        <v>33</v>
      </c>
      <c r="M86" s="30">
        <v>54.67</v>
      </c>
      <c r="N86" s="30">
        <f t="shared" si="13"/>
        <v>32.802</v>
      </c>
      <c r="O86" s="30">
        <v>77</v>
      </c>
      <c r="P86" s="30">
        <f t="shared" si="14"/>
        <v>30.8</v>
      </c>
      <c r="Q86" s="30">
        <f t="shared" si="15"/>
        <v>63.602</v>
      </c>
      <c r="R86" s="31">
        <f t="shared" si="16"/>
        <v>25.4408</v>
      </c>
      <c r="S86" s="30">
        <f t="shared" si="19"/>
        <v>58.4408</v>
      </c>
      <c r="T86" s="18"/>
      <c r="U86" s="38"/>
    </row>
    <row r="87" spans="1:21" s="3" customFormat="1" ht="24" customHeight="1">
      <c r="A87" s="18"/>
      <c r="B87" s="19"/>
      <c r="C87" s="19"/>
      <c r="D87" s="19"/>
      <c r="E87" s="19"/>
      <c r="F87" s="18"/>
      <c r="G87" s="18">
        <v>33</v>
      </c>
      <c r="H87" s="18">
        <v>2021010626</v>
      </c>
      <c r="I87" s="18" t="s">
        <v>135</v>
      </c>
      <c r="J87" s="30">
        <v>111</v>
      </c>
      <c r="K87" s="30">
        <f t="shared" si="17"/>
        <v>55.5</v>
      </c>
      <c r="L87" s="31">
        <f t="shared" si="18"/>
        <v>33.3</v>
      </c>
      <c r="M87" s="30">
        <v>55.33</v>
      </c>
      <c r="N87" s="30">
        <f t="shared" si="13"/>
        <v>33.198</v>
      </c>
      <c r="O87" s="30">
        <v>69.4</v>
      </c>
      <c r="P87" s="30">
        <f t="shared" si="14"/>
        <v>27.76</v>
      </c>
      <c r="Q87" s="30">
        <f t="shared" si="15"/>
        <v>60.958</v>
      </c>
      <c r="R87" s="31">
        <f t="shared" si="16"/>
        <v>24.3832</v>
      </c>
      <c r="S87" s="30">
        <f t="shared" si="19"/>
        <v>57.6832</v>
      </c>
      <c r="T87" s="18"/>
      <c r="U87" s="38"/>
    </row>
    <row r="88" spans="1:21" s="3" customFormat="1" ht="24" customHeight="1">
      <c r="A88" s="18"/>
      <c r="B88" s="19"/>
      <c r="C88" s="19"/>
      <c r="D88" s="19"/>
      <c r="E88" s="19"/>
      <c r="F88" s="18"/>
      <c r="G88" s="18">
        <v>34</v>
      </c>
      <c r="H88" s="18">
        <v>2021010802</v>
      </c>
      <c r="I88" s="18" t="s">
        <v>136</v>
      </c>
      <c r="J88" s="30">
        <v>120</v>
      </c>
      <c r="K88" s="30">
        <f t="shared" si="17"/>
        <v>60</v>
      </c>
      <c r="L88" s="31">
        <f t="shared" si="18"/>
        <v>36</v>
      </c>
      <c r="M88" s="30">
        <v>41.67</v>
      </c>
      <c r="N88" s="30">
        <f t="shared" si="13"/>
        <v>25.002</v>
      </c>
      <c r="O88" s="30">
        <v>72.6</v>
      </c>
      <c r="P88" s="30">
        <f t="shared" si="14"/>
        <v>29.04</v>
      </c>
      <c r="Q88" s="30">
        <f t="shared" si="15"/>
        <v>54.042</v>
      </c>
      <c r="R88" s="31">
        <f t="shared" si="16"/>
        <v>21.6168</v>
      </c>
      <c r="S88" s="30">
        <f t="shared" si="19"/>
        <v>57.6168</v>
      </c>
      <c r="T88" s="18"/>
      <c r="U88" s="38"/>
    </row>
    <row r="89" spans="1:21" s="3" customFormat="1" ht="24" customHeight="1">
      <c r="A89" s="18"/>
      <c r="B89" s="19"/>
      <c r="C89" s="19"/>
      <c r="D89" s="19"/>
      <c r="E89" s="19"/>
      <c r="F89" s="18"/>
      <c r="G89" s="18">
        <v>35</v>
      </c>
      <c r="H89" s="18">
        <v>2021010077</v>
      </c>
      <c r="I89" s="18" t="s">
        <v>137</v>
      </c>
      <c r="J89" s="30">
        <v>107</v>
      </c>
      <c r="K89" s="30">
        <f t="shared" si="17"/>
        <v>53.5</v>
      </c>
      <c r="L89" s="31">
        <f t="shared" si="18"/>
        <v>32.1</v>
      </c>
      <c r="M89" s="30">
        <v>53.67</v>
      </c>
      <c r="N89" s="30">
        <f t="shared" si="13"/>
        <v>32.202</v>
      </c>
      <c r="O89" s="30">
        <v>77.6</v>
      </c>
      <c r="P89" s="30">
        <f t="shared" si="14"/>
        <v>31.04</v>
      </c>
      <c r="Q89" s="30">
        <f t="shared" si="15"/>
        <v>63.242</v>
      </c>
      <c r="R89" s="31">
        <f t="shared" si="16"/>
        <v>25.2968</v>
      </c>
      <c r="S89" s="30">
        <f t="shared" si="19"/>
        <v>57.3968</v>
      </c>
      <c r="T89" s="18"/>
      <c r="U89" s="38"/>
    </row>
    <row r="90" spans="1:21" s="3" customFormat="1" ht="24" customHeight="1">
      <c r="A90" s="18"/>
      <c r="B90" s="19"/>
      <c r="C90" s="19"/>
      <c r="D90" s="19"/>
      <c r="E90" s="19"/>
      <c r="F90" s="18"/>
      <c r="G90" s="18">
        <v>36</v>
      </c>
      <c r="H90" s="18">
        <v>2021010042</v>
      </c>
      <c r="I90" s="18" t="s">
        <v>138</v>
      </c>
      <c r="J90" s="30">
        <v>117</v>
      </c>
      <c r="K90" s="30">
        <f t="shared" si="17"/>
        <v>58.5</v>
      </c>
      <c r="L90" s="31">
        <f t="shared" si="18"/>
        <v>35.1</v>
      </c>
      <c r="M90" s="30"/>
      <c r="N90" s="30">
        <f t="shared" si="13"/>
        <v>0</v>
      </c>
      <c r="O90" s="30"/>
      <c r="P90" s="30">
        <f t="shared" si="14"/>
        <v>0</v>
      </c>
      <c r="Q90" s="30">
        <f t="shared" si="15"/>
        <v>0</v>
      </c>
      <c r="R90" s="31">
        <f t="shared" si="16"/>
        <v>0</v>
      </c>
      <c r="S90" s="30">
        <f t="shared" si="19"/>
        <v>35.1</v>
      </c>
      <c r="T90" s="18"/>
      <c r="U90" s="38" t="s">
        <v>39</v>
      </c>
    </row>
    <row r="91" spans="1:21" s="3" customFormat="1" ht="24" customHeight="1">
      <c r="A91" s="18"/>
      <c r="B91" s="19"/>
      <c r="C91" s="19"/>
      <c r="D91" s="19"/>
      <c r="E91" s="19"/>
      <c r="F91" s="18"/>
      <c r="G91" s="18">
        <v>37</v>
      </c>
      <c r="H91" s="18">
        <v>2021010488</v>
      </c>
      <c r="I91" s="18" t="s">
        <v>139</v>
      </c>
      <c r="J91" s="30">
        <v>116</v>
      </c>
      <c r="K91" s="30">
        <f t="shared" si="17"/>
        <v>58</v>
      </c>
      <c r="L91" s="31">
        <f t="shared" si="18"/>
        <v>34.8</v>
      </c>
      <c r="M91" s="30"/>
      <c r="N91" s="30">
        <f t="shared" si="13"/>
        <v>0</v>
      </c>
      <c r="O91" s="30"/>
      <c r="P91" s="30">
        <f t="shared" si="14"/>
        <v>0</v>
      </c>
      <c r="Q91" s="30">
        <f t="shared" si="15"/>
        <v>0</v>
      </c>
      <c r="R91" s="31">
        <f t="shared" si="16"/>
        <v>0</v>
      </c>
      <c r="S91" s="30">
        <f t="shared" si="19"/>
        <v>34.8</v>
      </c>
      <c r="T91" s="18"/>
      <c r="U91" s="18" t="s">
        <v>57</v>
      </c>
    </row>
    <row r="92" spans="1:21" s="3" customFormat="1" ht="24" customHeight="1">
      <c r="A92" s="18"/>
      <c r="B92" s="19"/>
      <c r="C92" s="19"/>
      <c r="D92" s="19"/>
      <c r="E92" s="19"/>
      <c r="F92" s="18"/>
      <c r="G92" s="18">
        <v>38</v>
      </c>
      <c r="H92" s="18">
        <v>2021010593</v>
      </c>
      <c r="I92" s="18" t="s">
        <v>140</v>
      </c>
      <c r="J92" s="30">
        <v>115</v>
      </c>
      <c r="K92" s="30">
        <f t="shared" si="17"/>
        <v>57.5</v>
      </c>
      <c r="L92" s="31">
        <f t="shared" si="18"/>
        <v>34.5</v>
      </c>
      <c r="M92" s="30"/>
      <c r="N92" s="30">
        <f t="shared" si="13"/>
        <v>0</v>
      </c>
      <c r="O92" s="30"/>
      <c r="P92" s="30">
        <f t="shared" si="14"/>
        <v>0</v>
      </c>
      <c r="Q92" s="30">
        <f t="shared" si="15"/>
        <v>0</v>
      </c>
      <c r="R92" s="31">
        <f t="shared" si="16"/>
        <v>0</v>
      </c>
      <c r="S92" s="30">
        <f t="shared" si="19"/>
        <v>34.5</v>
      </c>
      <c r="T92" s="18"/>
      <c r="U92" s="18" t="s">
        <v>57</v>
      </c>
    </row>
    <row r="93" spans="1:21" s="3" customFormat="1" ht="24" customHeight="1">
      <c r="A93" s="18"/>
      <c r="B93" s="19"/>
      <c r="C93" s="19"/>
      <c r="D93" s="19"/>
      <c r="E93" s="19"/>
      <c r="F93" s="18"/>
      <c r="G93" s="18">
        <v>39</v>
      </c>
      <c r="H93" s="18">
        <v>2021011004</v>
      </c>
      <c r="I93" s="18" t="s">
        <v>141</v>
      </c>
      <c r="J93" s="30">
        <v>115</v>
      </c>
      <c r="K93" s="30">
        <f t="shared" si="17"/>
        <v>57.5</v>
      </c>
      <c r="L93" s="31">
        <f t="shared" si="18"/>
        <v>34.5</v>
      </c>
      <c r="M93" s="30"/>
      <c r="N93" s="30">
        <f t="shared" si="13"/>
        <v>0</v>
      </c>
      <c r="O93" s="30"/>
      <c r="P93" s="30">
        <f t="shared" si="14"/>
        <v>0</v>
      </c>
      <c r="Q93" s="30">
        <f t="shared" si="15"/>
        <v>0</v>
      </c>
      <c r="R93" s="31">
        <f t="shared" si="16"/>
        <v>0</v>
      </c>
      <c r="S93" s="30">
        <f t="shared" si="19"/>
        <v>34.5</v>
      </c>
      <c r="T93" s="18"/>
      <c r="U93" s="18" t="s">
        <v>57</v>
      </c>
    </row>
    <row r="94" spans="1:21" s="3" customFormat="1" ht="24" customHeight="1">
      <c r="A94" s="18"/>
      <c r="B94" s="19"/>
      <c r="C94" s="19"/>
      <c r="D94" s="19"/>
      <c r="E94" s="19"/>
      <c r="F94" s="18"/>
      <c r="G94" s="18">
        <v>40</v>
      </c>
      <c r="H94" s="18">
        <v>2021010832</v>
      </c>
      <c r="I94" s="18" t="s">
        <v>142</v>
      </c>
      <c r="J94" s="30">
        <v>109</v>
      </c>
      <c r="K94" s="30">
        <f t="shared" si="17"/>
        <v>54.5</v>
      </c>
      <c r="L94" s="31">
        <f t="shared" si="18"/>
        <v>32.7</v>
      </c>
      <c r="M94" s="30"/>
      <c r="N94" s="30">
        <f t="shared" si="13"/>
        <v>0</v>
      </c>
      <c r="O94" s="30"/>
      <c r="P94" s="30">
        <f t="shared" si="14"/>
        <v>0</v>
      </c>
      <c r="Q94" s="30">
        <f t="shared" si="15"/>
        <v>0</v>
      </c>
      <c r="R94" s="31">
        <f t="shared" si="16"/>
        <v>0</v>
      </c>
      <c r="S94" s="30">
        <f t="shared" si="19"/>
        <v>32.7</v>
      </c>
      <c r="T94" s="18"/>
      <c r="U94" s="18" t="s">
        <v>57</v>
      </c>
    </row>
    <row r="95" spans="1:21" s="3" customFormat="1" ht="24" customHeight="1">
      <c r="A95" s="18"/>
      <c r="B95" s="19"/>
      <c r="C95" s="19"/>
      <c r="D95" s="19"/>
      <c r="E95" s="19"/>
      <c r="F95" s="18"/>
      <c r="G95" s="18">
        <v>41</v>
      </c>
      <c r="H95" s="18">
        <v>2021010480</v>
      </c>
      <c r="I95" s="18" t="s">
        <v>143</v>
      </c>
      <c r="J95" s="30">
        <v>107</v>
      </c>
      <c r="K95" s="30">
        <f t="shared" si="17"/>
        <v>53.5</v>
      </c>
      <c r="L95" s="31">
        <f t="shared" si="18"/>
        <v>32.1</v>
      </c>
      <c r="M95" s="30"/>
      <c r="N95" s="30">
        <f t="shared" si="13"/>
        <v>0</v>
      </c>
      <c r="O95" s="30"/>
      <c r="P95" s="30">
        <f t="shared" si="14"/>
        <v>0</v>
      </c>
      <c r="Q95" s="30">
        <f t="shared" si="15"/>
        <v>0</v>
      </c>
      <c r="R95" s="31">
        <f t="shared" si="16"/>
        <v>0</v>
      </c>
      <c r="S95" s="30">
        <f t="shared" si="19"/>
        <v>32.1</v>
      </c>
      <c r="T95" s="18"/>
      <c r="U95" s="18" t="s">
        <v>57</v>
      </c>
    </row>
    <row r="96" spans="1:21" s="3" customFormat="1" ht="24" customHeight="1">
      <c r="A96" s="18"/>
      <c r="B96" s="19"/>
      <c r="C96" s="19"/>
      <c r="D96" s="19"/>
      <c r="E96" s="19"/>
      <c r="F96" s="18"/>
      <c r="G96" s="18">
        <v>42</v>
      </c>
      <c r="H96" s="18">
        <v>2021010634</v>
      </c>
      <c r="I96" s="18" t="s">
        <v>144</v>
      </c>
      <c r="J96" s="30">
        <v>107</v>
      </c>
      <c r="K96" s="30">
        <f t="shared" si="17"/>
        <v>53.5</v>
      </c>
      <c r="L96" s="31">
        <f t="shared" si="18"/>
        <v>32.1</v>
      </c>
      <c r="M96" s="30"/>
      <c r="N96" s="30">
        <f t="shared" si="13"/>
        <v>0</v>
      </c>
      <c r="O96" s="30"/>
      <c r="P96" s="30">
        <f t="shared" si="14"/>
        <v>0</v>
      </c>
      <c r="Q96" s="30">
        <f t="shared" si="15"/>
        <v>0</v>
      </c>
      <c r="R96" s="31">
        <f t="shared" si="16"/>
        <v>0</v>
      </c>
      <c r="S96" s="30">
        <f t="shared" si="19"/>
        <v>32.1</v>
      </c>
      <c r="T96" s="18"/>
      <c r="U96" s="18" t="s">
        <v>57</v>
      </c>
    </row>
    <row r="97" spans="1:21" s="3" customFormat="1" ht="24" customHeight="1">
      <c r="A97" s="18"/>
      <c r="B97" s="19"/>
      <c r="C97" s="19"/>
      <c r="D97" s="19"/>
      <c r="E97" s="19"/>
      <c r="F97" s="18"/>
      <c r="G97" s="18">
        <v>43</v>
      </c>
      <c r="H97" s="18">
        <v>2021010842</v>
      </c>
      <c r="I97" s="18" t="s">
        <v>145</v>
      </c>
      <c r="J97" s="30">
        <v>107</v>
      </c>
      <c r="K97" s="30">
        <f t="shared" si="17"/>
        <v>53.5</v>
      </c>
      <c r="L97" s="31">
        <f t="shared" si="18"/>
        <v>32.1</v>
      </c>
      <c r="M97" s="30"/>
      <c r="N97" s="30">
        <f t="shared" si="13"/>
        <v>0</v>
      </c>
      <c r="O97" s="30"/>
      <c r="P97" s="30">
        <f t="shared" si="14"/>
        <v>0</v>
      </c>
      <c r="Q97" s="30">
        <f t="shared" si="15"/>
        <v>0</v>
      </c>
      <c r="R97" s="31">
        <f t="shared" si="16"/>
        <v>0</v>
      </c>
      <c r="S97" s="30">
        <f t="shared" si="19"/>
        <v>32.1</v>
      </c>
      <c r="T97" s="18"/>
      <c r="U97" s="18" t="s">
        <v>57</v>
      </c>
    </row>
    <row r="98" spans="1:21" s="3" customFormat="1" ht="24" customHeight="1">
      <c r="A98" s="18"/>
      <c r="B98" s="19"/>
      <c r="C98" s="19"/>
      <c r="D98" s="19"/>
      <c r="E98" s="19"/>
      <c r="F98" s="18"/>
      <c r="G98" s="18">
        <v>44</v>
      </c>
      <c r="H98" s="18">
        <v>2021010356</v>
      </c>
      <c r="I98" s="18" t="s">
        <v>146</v>
      </c>
      <c r="J98" s="30">
        <v>106</v>
      </c>
      <c r="K98" s="30">
        <f t="shared" si="17"/>
        <v>53</v>
      </c>
      <c r="L98" s="31">
        <f t="shared" si="18"/>
        <v>31.8</v>
      </c>
      <c r="M98" s="30"/>
      <c r="N98" s="30">
        <f t="shared" si="13"/>
        <v>0</v>
      </c>
      <c r="O98" s="30"/>
      <c r="P98" s="30">
        <f t="shared" si="14"/>
        <v>0</v>
      </c>
      <c r="Q98" s="30">
        <f t="shared" si="15"/>
        <v>0</v>
      </c>
      <c r="R98" s="31">
        <f t="shared" si="16"/>
        <v>0</v>
      </c>
      <c r="S98" s="30">
        <f t="shared" si="19"/>
        <v>31.8</v>
      </c>
      <c r="T98" s="18"/>
      <c r="U98" s="18" t="s">
        <v>57</v>
      </c>
    </row>
    <row r="99" spans="1:21" s="3" customFormat="1" ht="24" customHeight="1">
      <c r="A99" s="18"/>
      <c r="B99" s="19"/>
      <c r="C99" s="19"/>
      <c r="D99" s="19"/>
      <c r="E99" s="19"/>
      <c r="F99" s="18"/>
      <c r="G99" s="18">
        <v>45</v>
      </c>
      <c r="H99" s="18">
        <v>2021010875</v>
      </c>
      <c r="I99" s="18" t="s">
        <v>147</v>
      </c>
      <c r="J99" s="30">
        <v>105</v>
      </c>
      <c r="K99" s="30">
        <f t="shared" si="17"/>
        <v>52.5</v>
      </c>
      <c r="L99" s="31">
        <f t="shared" si="18"/>
        <v>31.5</v>
      </c>
      <c r="M99" s="30"/>
      <c r="N99" s="30">
        <f t="shared" si="13"/>
        <v>0</v>
      </c>
      <c r="O99" s="30"/>
      <c r="P99" s="30">
        <f t="shared" si="14"/>
        <v>0</v>
      </c>
      <c r="Q99" s="30">
        <f t="shared" si="15"/>
        <v>0</v>
      </c>
      <c r="R99" s="31">
        <f t="shared" si="16"/>
        <v>0</v>
      </c>
      <c r="S99" s="30">
        <f t="shared" si="19"/>
        <v>31.5</v>
      </c>
      <c r="T99" s="18"/>
      <c r="U99" s="18" t="s">
        <v>57</v>
      </c>
    </row>
    <row r="100" spans="1:21" s="3" customFormat="1" ht="24" customHeight="1">
      <c r="A100" s="18"/>
      <c r="B100" s="19"/>
      <c r="C100" s="19"/>
      <c r="D100" s="19"/>
      <c r="E100" s="19"/>
      <c r="F100" s="18"/>
      <c r="G100" s="18">
        <v>46</v>
      </c>
      <c r="H100" s="18">
        <v>2021011073</v>
      </c>
      <c r="I100" s="18" t="s">
        <v>148</v>
      </c>
      <c r="J100" s="30">
        <v>105</v>
      </c>
      <c r="K100" s="30">
        <f t="shared" si="17"/>
        <v>52.5</v>
      </c>
      <c r="L100" s="31">
        <f t="shared" si="18"/>
        <v>31.5</v>
      </c>
      <c r="M100" s="30"/>
      <c r="N100" s="30">
        <f t="shared" si="13"/>
        <v>0</v>
      </c>
      <c r="O100" s="30"/>
      <c r="P100" s="30">
        <f t="shared" si="14"/>
        <v>0</v>
      </c>
      <c r="Q100" s="30">
        <f t="shared" si="15"/>
        <v>0</v>
      </c>
      <c r="R100" s="31">
        <f t="shared" si="16"/>
        <v>0</v>
      </c>
      <c r="S100" s="30">
        <f t="shared" si="19"/>
        <v>31.5</v>
      </c>
      <c r="T100" s="18"/>
      <c r="U100" s="38" t="s">
        <v>39</v>
      </c>
    </row>
    <row r="101" spans="1:21" s="3" customFormat="1" ht="24" customHeight="1">
      <c r="A101" s="18">
        <v>12</v>
      </c>
      <c r="B101" s="19" t="s">
        <v>149</v>
      </c>
      <c r="C101" s="19" t="s">
        <v>40</v>
      </c>
      <c r="D101" s="19" t="s">
        <v>150</v>
      </c>
      <c r="E101" s="19" t="s">
        <v>151</v>
      </c>
      <c r="F101" s="18">
        <v>1</v>
      </c>
      <c r="G101" s="18">
        <v>1</v>
      </c>
      <c r="H101" s="18">
        <v>2021021248</v>
      </c>
      <c r="I101" s="18" t="s">
        <v>152</v>
      </c>
      <c r="J101" s="30">
        <v>108</v>
      </c>
      <c r="K101" s="30">
        <f t="shared" si="17"/>
        <v>54</v>
      </c>
      <c r="L101" s="31">
        <f t="shared" si="18"/>
        <v>32.4</v>
      </c>
      <c r="M101" s="30">
        <v>89.5</v>
      </c>
      <c r="N101" s="30">
        <f t="shared" si="13"/>
        <v>53.7</v>
      </c>
      <c r="O101" s="30">
        <v>63.2</v>
      </c>
      <c r="P101" s="30">
        <f t="shared" si="14"/>
        <v>25.28</v>
      </c>
      <c r="Q101" s="30">
        <f t="shared" si="15"/>
        <v>78.98</v>
      </c>
      <c r="R101" s="31">
        <f aca="true" t="shared" si="20" ref="R101:R115">Q101*0.4</f>
        <v>31.592</v>
      </c>
      <c r="S101" s="30">
        <f t="shared" si="19"/>
        <v>63.992</v>
      </c>
      <c r="T101" s="18" t="s">
        <v>28</v>
      </c>
      <c r="U101" s="38"/>
    </row>
    <row r="102" spans="1:21" s="3" customFormat="1" ht="24" customHeight="1">
      <c r="A102" s="18"/>
      <c r="B102" s="19"/>
      <c r="C102" s="19"/>
      <c r="D102" s="19"/>
      <c r="E102" s="19"/>
      <c r="F102" s="18"/>
      <c r="G102" s="18">
        <v>2</v>
      </c>
      <c r="H102" s="18">
        <v>2021021256</v>
      </c>
      <c r="I102" s="18" t="s">
        <v>153</v>
      </c>
      <c r="J102" s="30">
        <v>106</v>
      </c>
      <c r="K102" s="30">
        <f t="shared" si="17"/>
        <v>53</v>
      </c>
      <c r="L102" s="31">
        <f t="shared" si="18"/>
        <v>31.8</v>
      </c>
      <c r="M102" s="30">
        <v>74.5</v>
      </c>
      <c r="N102" s="30">
        <f t="shared" si="13"/>
        <v>44.7</v>
      </c>
      <c r="O102" s="30">
        <v>60.8</v>
      </c>
      <c r="P102" s="30">
        <f t="shared" si="14"/>
        <v>24.32</v>
      </c>
      <c r="Q102" s="30">
        <f t="shared" si="15"/>
        <v>69.02</v>
      </c>
      <c r="R102" s="31">
        <f t="shared" si="20"/>
        <v>27.608</v>
      </c>
      <c r="S102" s="30">
        <f aca="true" t="shared" si="21" ref="S102:S115">L102+R102</f>
        <v>59.408</v>
      </c>
      <c r="T102" s="18"/>
      <c r="U102" s="38"/>
    </row>
    <row r="103" spans="1:21" s="3" customFormat="1" ht="24" customHeight="1">
      <c r="A103" s="18"/>
      <c r="B103" s="19"/>
      <c r="C103" s="19"/>
      <c r="D103" s="19"/>
      <c r="E103" s="19"/>
      <c r="F103" s="18"/>
      <c r="G103" s="18">
        <v>3</v>
      </c>
      <c r="H103" s="18">
        <v>2021021261</v>
      </c>
      <c r="I103" s="18" t="s">
        <v>154</v>
      </c>
      <c r="J103" s="30">
        <v>104</v>
      </c>
      <c r="K103" s="30">
        <f t="shared" si="17"/>
        <v>52</v>
      </c>
      <c r="L103" s="31">
        <f t="shared" si="18"/>
        <v>31.2</v>
      </c>
      <c r="M103" s="30">
        <v>56</v>
      </c>
      <c r="N103" s="30">
        <f t="shared" si="13"/>
        <v>33.6</v>
      </c>
      <c r="O103" s="30">
        <v>61.2</v>
      </c>
      <c r="P103" s="30">
        <f t="shared" si="14"/>
        <v>24.48</v>
      </c>
      <c r="Q103" s="30">
        <f t="shared" si="15"/>
        <v>58.08</v>
      </c>
      <c r="R103" s="31">
        <f t="shared" si="20"/>
        <v>23.232</v>
      </c>
      <c r="S103" s="30">
        <f t="shared" si="21"/>
        <v>54.432</v>
      </c>
      <c r="T103" s="18"/>
      <c r="U103" s="38"/>
    </row>
    <row r="104" spans="1:21" s="3" customFormat="1" ht="24" customHeight="1">
      <c r="A104" s="18">
        <v>13</v>
      </c>
      <c r="B104" s="19" t="s">
        <v>155</v>
      </c>
      <c r="C104" s="19" t="s">
        <v>40</v>
      </c>
      <c r="D104" s="19" t="s">
        <v>156</v>
      </c>
      <c r="E104" s="19" t="s">
        <v>157</v>
      </c>
      <c r="F104" s="18">
        <v>2</v>
      </c>
      <c r="G104" s="18">
        <v>1</v>
      </c>
      <c r="H104" s="18">
        <v>2021022073</v>
      </c>
      <c r="I104" s="18" t="s">
        <v>158</v>
      </c>
      <c r="J104" s="30">
        <v>122</v>
      </c>
      <c r="K104" s="30">
        <f t="shared" si="17"/>
        <v>61</v>
      </c>
      <c r="L104" s="31">
        <f t="shared" si="18"/>
        <v>36.6</v>
      </c>
      <c r="M104" s="30">
        <v>63.5</v>
      </c>
      <c r="N104" s="30">
        <f t="shared" si="13"/>
        <v>38.1</v>
      </c>
      <c r="O104" s="30">
        <v>78.8</v>
      </c>
      <c r="P104" s="30">
        <f t="shared" si="14"/>
        <v>31.52</v>
      </c>
      <c r="Q104" s="30">
        <f t="shared" si="15"/>
        <v>69.62</v>
      </c>
      <c r="R104" s="31">
        <f t="shared" si="20"/>
        <v>27.848</v>
      </c>
      <c r="S104" s="30">
        <f t="shared" si="21"/>
        <v>64.448</v>
      </c>
      <c r="T104" s="18" t="s">
        <v>28</v>
      </c>
      <c r="U104" s="38"/>
    </row>
    <row r="105" spans="1:21" s="3" customFormat="1" ht="24" customHeight="1">
      <c r="A105" s="18"/>
      <c r="B105" s="19"/>
      <c r="C105" s="19"/>
      <c r="D105" s="19"/>
      <c r="E105" s="19"/>
      <c r="F105" s="18"/>
      <c r="G105" s="18">
        <v>2</v>
      </c>
      <c r="H105" s="18">
        <v>2021022053</v>
      </c>
      <c r="I105" s="18" t="s">
        <v>159</v>
      </c>
      <c r="J105" s="30">
        <v>104</v>
      </c>
      <c r="K105" s="30">
        <f t="shared" si="17"/>
        <v>52</v>
      </c>
      <c r="L105" s="31">
        <f t="shared" si="18"/>
        <v>31.2</v>
      </c>
      <c r="M105" s="30">
        <v>52.5</v>
      </c>
      <c r="N105" s="30">
        <f t="shared" si="13"/>
        <v>31.5</v>
      </c>
      <c r="O105" s="30">
        <v>80.6</v>
      </c>
      <c r="P105" s="30">
        <f t="shared" si="14"/>
        <v>32.24</v>
      </c>
      <c r="Q105" s="30">
        <f t="shared" si="15"/>
        <v>63.74</v>
      </c>
      <c r="R105" s="31">
        <f t="shared" si="20"/>
        <v>25.496</v>
      </c>
      <c r="S105" s="30">
        <f t="shared" si="21"/>
        <v>56.696</v>
      </c>
      <c r="T105" s="18" t="s">
        <v>28</v>
      </c>
      <c r="U105" s="38"/>
    </row>
    <row r="106" spans="1:21" s="3" customFormat="1" ht="24" customHeight="1">
      <c r="A106" s="18"/>
      <c r="B106" s="19"/>
      <c r="C106" s="19"/>
      <c r="D106" s="19"/>
      <c r="E106" s="19"/>
      <c r="F106" s="18"/>
      <c r="G106" s="18">
        <v>3</v>
      </c>
      <c r="H106" s="18">
        <v>2021022080</v>
      </c>
      <c r="I106" s="18" t="s">
        <v>160</v>
      </c>
      <c r="J106" s="30">
        <v>102</v>
      </c>
      <c r="K106" s="30">
        <f t="shared" si="17"/>
        <v>51</v>
      </c>
      <c r="L106" s="31">
        <f t="shared" si="18"/>
        <v>30.6</v>
      </c>
      <c r="M106" s="30">
        <v>50</v>
      </c>
      <c r="N106" s="30">
        <f t="shared" si="13"/>
        <v>30</v>
      </c>
      <c r="O106" s="30">
        <v>83</v>
      </c>
      <c r="P106" s="30">
        <f t="shared" si="14"/>
        <v>33.2</v>
      </c>
      <c r="Q106" s="30">
        <f t="shared" si="15"/>
        <v>63.2</v>
      </c>
      <c r="R106" s="31">
        <f t="shared" si="20"/>
        <v>25.28</v>
      </c>
      <c r="S106" s="30">
        <f t="shared" si="21"/>
        <v>55.88</v>
      </c>
      <c r="T106" s="18"/>
      <c r="U106" s="38"/>
    </row>
    <row r="107" spans="1:21" s="3" customFormat="1" ht="24" customHeight="1">
      <c r="A107" s="18"/>
      <c r="B107" s="19"/>
      <c r="C107" s="19"/>
      <c r="D107" s="19"/>
      <c r="E107" s="19"/>
      <c r="F107" s="18"/>
      <c r="G107" s="18">
        <v>4</v>
      </c>
      <c r="H107" s="18">
        <v>2021022090</v>
      </c>
      <c r="I107" s="18" t="s">
        <v>161</v>
      </c>
      <c r="J107" s="30">
        <v>104</v>
      </c>
      <c r="K107" s="30">
        <f t="shared" si="17"/>
        <v>52</v>
      </c>
      <c r="L107" s="31">
        <f t="shared" si="18"/>
        <v>31.2</v>
      </c>
      <c r="M107" s="30">
        <v>47.5</v>
      </c>
      <c r="N107" s="30">
        <f t="shared" si="13"/>
        <v>28.5</v>
      </c>
      <c r="O107" s="30">
        <v>81.6</v>
      </c>
      <c r="P107" s="30">
        <f t="shared" si="14"/>
        <v>32.64</v>
      </c>
      <c r="Q107" s="30">
        <f t="shared" si="15"/>
        <v>61.14</v>
      </c>
      <c r="R107" s="31">
        <f t="shared" si="20"/>
        <v>24.456</v>
      </c>
      <c r="S107" s="30">
        <f t="shared" si="21"/>
        <v>55.656</v>
      </c>
      <c r="T107" s="18"/>
      <c r="U107" s="38"/>
    </row>
    <row r="108" spans="1:21" s="3" customFormat="1" ht="24" customHeight="1">
      <c r="A108" s="18"/>
      <c r="B108" s="19"/>
      <c r="C108" s="19"/>
      <c r="D108" s="19"/>
      <c r="E108" s="19"/>
      <c r="F108" s="18"/>
      <c r="G108" s="18">
        <v>5</v>
      </c>
      <c r="H108" s="18">
        <v>2021022089</v>
      </c>
      <c r="I108" s="18" t="s">
        <v>162</v>
      </c>
      <c r="J108" s="30">
        <v>100</v>
      </c>
      <c r="K108" s="30">
        <f t="shared" si="17"/>
        <v>50</v>
      </c>
      <c r="L108" s="31">
        <f t="shared" si="18"/>
        <v>30</v>
      </c>
      <c r="M108" s="30">
        <v>49</v>
      </c>
      <c r="N108" s="30">
        <f t="shared" si="13"/>
        <v>29.4</v>
      </c>
      <c r="O108" s="30">
        <v>75.2</v>
      </c>
      <c r="P108" s="30">
        <f t="shared" si="14"/>
        <v>30.08</v>
      </c>
      <c r="Q108" s="30">
        <f t="shared" si="15"/>
        <v>59.48</v>
      </c>
      <c r="R108" s="31">
        <f t="shared" si="20"/>
        <v>23.792</v>
      </c>
      <c r="S108" s="30">
        <f t="shared" si="21"/>
        <v>53.792</v>
      </c>
      <c r="T108" s="18"/>
      <c r="U108" s="38"/>
    </row>
    <row r="109" spans="1:21" s="3" customFormat="1" ht="24" customHeight="1">
      <c r="A109" s="18"/>
      <c r="B109" s="19"/>
      <c r="C109" s="19"/>
      <c r="D109" s="19"/>
      <c r="E109" s="19"/>
      <c r="F109" s="18"/>
      <c r="G109" s="18">
        <v>6</v>
      </c>
      <c r="H109" s="18">
        <v>2021022079</v>
      </c>
      <c r="I109" s="18" t="s">
        <v>163</v>
      </c>
      <c r="J109" s="30">
        <v>101</v>
      </c>
      <c r="K109" s="30">
        <f t="shared" si="17"/>
        <v>50.5</v>
      </c>
      <c r="L109" s="31">
        <f t="shared" si="18"/>
        <v>30.3</v>
      </c>
      <c r="M109" s="30"/>
      <c r="N109" s="30">
        <f t="shared" si="13"/>
        <v>0</v>
      </c>
      <c r="O109" s="30"/>
      <c r="P109" s="30">
        <f t="shared" si="14"/>
        <v>0</v>
      </c>
      <c r="Q109" s="30">
        <f t="shared" si="15"/>
        <v>0</v>
      </c>
      <c r="R109" s="31">
        <f t="shared" si="20"/>
        <v>0</v>
      </c>
      <c r="S109" s="30">
        <f t="shared" si="21"/>
        <v>30.3</v>
      </c>
      <c r="T109" s="18"/>
      <c r="U109" s="18" t="s">
        <v>57</v>
      </c>
    </row>
    <row r="110" spans="1:21" s="3" customFormat="1" ht="24" customHeight="1">
      <c r="A110" s="18">
        <v>14</v>
      </c>
      <c r="B110" s="19" t="s">
        <v>164</v>
      </c>
      <c r="C110" s="19" t="s">
        <v>40</v>
      </c>
      <c r="D110" s="19" t="s">
        <v>165</v>
      </c>
      <c r="E110" s="19" t="s">
        <v>166</v>
      </c>
      <c r="F110" s="18">
        <v>2</v>
      </c>
      <c r="G110" s="18">
        <v>1</v>
      </c>
      <c r="H110" s="18">
        <v>2021022297</v>
      </c>
      <c r="I110" s="18" t="s">
        <v>167</v>
      </c>
      <c r="J110" s="30">
        <v>137</v>
      </c>
      <c r="K110" s="30">
        <f t="shared" si="17"/>
        <v>68.5</v>
      </c>
      <c r="L110" s="31">
        <f t="shared" si="18"/>
        <v>41.1</v>
      </c>
      <c r="M110" s="30">
        <v>79</v>
      </c>
      <c r="N110" s="30">
        <f t="shared" si="13"/>
        <v>47.4</v>
      </c>
      <c r="O110" s="30">
        <v>70.2</v>
      </c>
      <c r="P110" s="30">
        <f t="shared" si="14"/>
        <v>28.08</v>
      </c>
      <c r="Q110" s="30">
        <f t="shared" si="15"/>
        <v>75.48</v>
      </c>
      <c r="R110" s="31">
        <f t="shared" si="20"/>
        <v>30.192</v>
      </c>
      <c r="S110" s="30">
        <f t="shared" si="21"/>
        <v>71.292</v>
      </c>
      <c r="T110" s="18" t="s">
        <v>28</v>
      </c>
      <c r="U110" s="38"/>
    </row>
    <row r="111" spans="1:21" s="3" customFormat="1" ht="24" customHeight="1">
      <c r="A111" s="18"/>
      <c r="B111" s="19"/>
      <c r="C111" s="19"/>
      <c r="D111" s="19"/>
      <c r="E111" s="19"/>
      <c r="F111" s="18"/>
      <c r="G111" s="18">
        <v>2</v>
      </c>
      <c r="H111" s="18">
        <v>2021022181</v>
      </c>
      <c r="I111" s="18" t="s">
        <v>168</v>
      </c>
      <c r="J111" s="30">
        <v>127</v>
      </c>
      <c r="K111" s="30">
        <f t="shared" si="17"/>
        <v>63.5</v>
      </c>
      <c r="L111" s="31">
        <f t="shared" si="18"/>
        <v>38.1</v>
      </c>
      <c r="M111" s="39">
        <v>38</v>
      </c>
      <c r="N111" s="30">
        <f t="shared" si="13"/>
        <v>22.8</v>
      </c>
      <c r="O111" s="30">
        <v>69.8</v>
      </c>
      <c r="P111" s="30">
        <f t="shared" si="14"/>
        <v>27.92</v>
      </c>
      <c r="Q111" s="30">
        <f t="shared" si="15"/>
        <v>50.72</v>
      </c>
      <c r="R111" s="31">
        <f t="shared" si="20"/>
        <v>20.288</v>
      </c>
      <c r="S111" s="30">
        <f t="shared" si="21"/>
        <v>58.388</v>
      </c>
      <c r="T111" s="18" t="s">
        <v>28</v>
      </c>
      <c r="U111" s="38"/>
    </row>
    <row r="112" spans="1:21" s="3" customFormat="1" ht="24" customHeight="1">
      <c r="A112" s="18"/>
      <c r="B112" s="19"/>
      <c r="C112" s="19"/>
      <c r="D112" s="19"/>
      <c r="E112" s="19"/>
      <c r="F112" s="18"/>
      <c r="G112" s="18">
        <v>3</v>
      </c>
      <c r="H112" s="18">
        <v>2021022219</v>
      </c>
      <c r="I112" s="18" t="s">
        <v>169</v>
      </c>
      <c r="J112" s="30">
        <v>132</v>
      </c>
      <c r="K112" s="30">
        <f t="shared" si="17"/>
        <v>66</v>
      </c>
      <c r="L112" s="31">
        <f t="shared" si="18"/>
        <v>39.6</v>
      </c>
      <c r="M112" s="40">
        <v>21</v>
      </c>
      <c r="N112" s="30">
        <f t="shared" si="13"/>
        <v>12.6</v>
      </c>
      <c r="O112" s="30">
        <v>79.4</v>
      </c>
      <c r="P112" s="30">
        <f t="shared" si="14"/>
        <v>31.76</v>
      </c>
      <c r="Q112" s="30">
        <f t="shared" si="15"/>
        <v>44.36</v>
      </c>
      <c r="R112" s="31">
        <f t="shared" si="20"/>
        <v>17.744</v>
      </c>
      <c r="S112" s="30">
        <f t="shared" si="21"/>
        <v>57.344</v>
      </c>
      <c r="U112" s="38"/>
    </row>
    <row r="113" spans="1:21" s="3" customFormat="1" ht="24" customHeight="1">
      <c r="A113" s="18"/>
      <c r="B113" s="19"/>
      <c r="C113" s="19"/>
      <c r="D113" s="19"/>
      <c r="E113" s="19"/>
      <c r="F113" s="18"/>
      <c r="G113" s="18">
        <v>4</v>
      </c>
      <c r="H113" s="18">
        <v>2021022223</v>
      </c>
      <c r="I113" s="18" t="s">
        <v>170</v>
      </c>
      <c r="J113" s="30">
        <v>119</v>
      </c>
      <c r="K113" s="30">
        <f t="shared" si="17"/>
        <v>59.5</v>
      </c>
      <c r="L113" s="31">
        <f t="shared" si="18"/>
        <v>35.7</v>
      </c>
      <c r="M113" s="30">
        <v>29</v>
      </c>
      <c r="N113" s="30">
        <f t="shared" si="13"/>
        <v>17.4</v>
      </c>
      <c r="O113" s="30">
        <v>70.8</v>
      </c>
      <c r="P113" s="30">
        <f t="shared" si="14"/>
        <v>28.32</v>
      </c>
      <c r="Q113" s="30">
        <f t="shared" si="15"/>
        <v>45.72</v>
      </c>
      <c r="R113" s="31">
        <f t="shared" si="20"/>
        <v>18.288</v>
      </c>
      <c r="S113" s="30">
        <f t="shared" si="21"/>
        <v>53.988</v>
      </c>
      <c r="T113" s="18"/>
      <c r="U113" s="38"/>
    </row>
    <row r="114" spans="1:21" s="3" customFormat="1" ht="24" customHeight="1">
      <c r="A114" s="18"/>
      <c r="B114" s="19"/>
      <c r="C114" s="19"/>
      <c r="D114" s="19"/>
      <c r="E114" s="19"/>
      <c r="F114" s="18"/>
      <c r="G114" s="18">
        <v>5</v>
      </c>
      <c r="H114" s="18">
        <v>2021022299</v>
      </c>
      <c r="I114" s="18" t="s">
        <v>171</v>
      </c>
      <c r="J114" s="30">
        <v>114</v>
      </c>
      <c r="K114" s="30">
        <f t="shared" si="17"/>
        <v>57</v>
      </c>
      <c r="L114" s="31">
        <f t="shared" si="18"/>
        <v>34.2</v>
      </c>
      <c r="M114" s="30">
        <v>30</v>
      </c>
      <c r="N114" s="30">
        <f t="shared" si="13"/>
        <v>18</v>
      </c>
      <c r="O114" s="30">
        <v>70.6</v>
      </c>
      <c r="P114" s="30">
        <f t="shared" si="14"/>
        <v>28.24</v>
      </c>
      <c r="Q114" s="30">
        <f t="shared" si="15"/>
        <v>46.24</v>
      </c>
      <c r="R114" s="31">
        <f t="shared" si="20"/>
        <v>18.496</v>
      </c>
      <c r="S114" s="30">
        <f t="shared" si="21"/>
        <v>52.696</v>
      </c>
      <c r="T114" s="18"/>
      <c r="U114" s="38"/>
    </row>
    <row r="115" spans="1:21" s="3" customFormat="1" ht="24" customHeight="1">
      <c r="A115" s="18"/>
      <c r="B115" s="19"/>
      <c r="C115" s="19"/>
      <c r="D115" s="19"/>
      <c r="E115" s="19"/>
      <c r="F115" s="18"/>
      <c r="G115" s="18">
        <v>6</v>
      </c>
      <c r="H115" s="18">
        <v>2021022248</v>
      </c>
      <c r="I115" s="18" t="s">
        <v>172</v>
      </c>
      <c r="J115" s="30">
        <v>113</v>
      </c>
      <c r="K115" s="30">
        <f t="shared" si="17"/>
        <v>56.5</v>
      </c>
      <c r="L115" s="31">
        <f t="shared" si="18"/>
        <v>33.9</v>
      </c>
      <c r="M115" s="30"/>
      <c r="N115" s="30">
        <f t="shared" si="13"/>
        <v>0</v>
      </c>
      <c r="O115" s="30"/>
      <c r="P115" s="30">
        <f t="shared" si="14"/>
        <v>0</v>
      </c>
      <c r="Q115" s="30">
        <f t="shared" si="15"/>
        <v>0</v>
      </c>
      <c r="R115" s="31">
        <f t="shared" si="20"/>
        <v>0</v>
      </c>
      <c r="S115" s="30">
        <f t="shared" si="21"/>
        <v>33.9</v>
      </c>
      <c r="T115" s="18"/>
      <c r="U115" s="18" t="s">
        <v>57</v>
      </c>
    </row>
  </sheetData>
  <sheetProtection/>
  <mergeCells count="84">
    <mergeCell ref="A1:U1"/>
    <mergeCell ref="M2:R2"/>
    <mergeCell ref="M3:N3"/>
    <mergeCell ref="O3:P3"/>
    <mergeCell ref="A2:A4"/>
    <mergeCell ref="A5:A6"/>
    <mergeCell ref="A10:A27"/>
    <mergeCell ref="A28:A29"/>
    <mergeCell ref="A30:A33"/>
    <mergeCell ref="A34:A39"/>
    <mergeCell ref="A40:A45"/>
    <mergeCell ref="A46:A54"/>
    <mergeCell ref="A55:A100"/>
    <mergeCell ref="A101:A103"/>
    <mergeCell ref="A104:A109"/>
    <mergeCell ref="A110:A115"/>
    <mergeCell ref="B2:B4"/>
    <mergeCell ref="B5:B6"/>
    <mergeCell ref="B10:B27"/>
    <mergeCell ref="B28:B29"/>
    <mergeCell ref="B30:B33"/>
    <mergeCell ref="B34:B39"/>
    <mergeCell ref="B40:B45"/>
    <mergeCell ref="B46:B54"/>
    <mergeCell ref="B55:B100"/>
    <mergeCell ref="B101:B103"/>
    <mergeCell ref="B104:B109"/>
    <mergeCell ref="B110:B115"/>
    <mergeCell ref="C2:C4"/>
    <mergeCell ref="C5:C6"/>
    <mergeCell ref="C10:C27"/>
    <mergeCell ref="C28:C29"/>
    <mergeCell ref="C30:C33"/>
    <mergeCell ref="C34:C39"/>
    <mergeCell ref="C40:C45"/>
    <mergeCell ref="C46:C54"/>
    <mergeCell ref="C55:C100"/>
    <mergeCell ref="C101:C103"/>
    <mergeCell ref="C104:C109"/>
    <mergeCell ref="C110:C115"/>
    <mergeCell ref="D5:D6"/>
    <mergeCell ref="D10:D27"/>
    <mergeCell ref="D28:D29"/>
    <mergeCell ref="D30:D33"/>
    <mergeCell ref="D34:D39"/>
    <mergeCell ref="D40:D45"/>
    <mergeCell ref="D46:D54"/>
    <mergeCell ref="D55:D100"/>
    <mergeCell ref="D101:D103"/>
    <mergeCell ref="D104:D109"/>
    <mergeCell ref="D110:D115"/>
    <mergeCell ref="E5:E6"/>
    <mergeCell ref="E10:E27"/>
    <mergeCell ref="E28:E29"/>
    <mergeCell ref="E30:E33"/>
    <mergeCell ref="E34:E39"/>
    <mergeCell ref="E40:E45"/>
    <mergeCell ref="E46:E54"/>
    <mergeCell ref="E55:E100"/>
    <mergeCell ref="E101:E103"/>
    <mergeCell ref="E104:E109"/>
    <mergeCell ref="E110:E115"/>
    <mergeCell ref="F2:F4"/>
    <mergeCell ref="F5:F6"/>
    <mergeCell ref="F10:F27"/>
    <mergeCell ref="F28:F29"/>
    <mergeCell ref="F30:F33"/>
    <mergeCell ref="F34:F39"/>
    <mergeCell ref="F40:F45"/>
    <mergeCell ref="F46:F54"/>
    <mergeCell ref="F55:F100"/>
    <mergeCell ref="F101:F103"/>
    <mergeCell ref="F104:F109"/>
    <mergeCell ref="F110:F115"/>
    <mergeCell ref="G2:G4"/>
    <mergeCell ref="H2:H4"/>
    <mergeCell ref="I2:I4"/>
    <mergeCell ref="Q3:Q4"/>
    <mergeCell ref="R3:R4"/>
    <mergeCell ref="S2:S4"/>
    <mergeCell ref="T2:T4"/>
    <mergeCell ref="U2:U4"/>
    <mergeCell ref="D2:E3"/>
    <mergeCell ref="J2:L3"/>
  </mergeCells>
  <printOptions/>
  <pageMargins left="0.511805555555556" right="0.19652777777777802" top="0.708333333333333" bottom="0.511805555555556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笑笑</cp:lastModifiedBy>
  <dcterms:created xsi:type="dcterms:W3CDTF">2022-01-12T08:19:00Z</dcterms:created>
  <dcterms:modified xsi:type="dcterms:W3CDTF">2022-02-18T13:06:09Z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065E881A11FA4CF5BE130B127ADC634C</vt:lpwstr>
  </property>
  <property fmtid="{D5CDD505-2E9C-101B-9397-08002B2CF9AE}" pid="4" name="KSOProductBuildV">
    <vt:lpwstr>2052-11.1.0.11365</vt:lpwstr>
  </property>
</Properties>
</file>