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<sst xmlns="http://schemas.openxmlformats.org/spreadsheetml/2006/main" count="28" uniqueCount="24">
  <si>
    <t>序号</t>
  </si>
  <si>
    <t>报考岗位</t>
  </si>
  <si>
    <t>姓名</t>
  </si>
  <si>
    <t>性别</t>
  </si>
  <si>
    <t>出生年月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</si>
  <si>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</si>
  <si>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</si>
  <si>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</si>
  <si>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</si>
  <si>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</si>
  <si>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</si>
  <si>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</si>
  <si>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</si>
  <si>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</si>
  <si>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</si>
  <si>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</si>
  <si>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</si>
  <si>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</si>
  <si>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</si>
  <si>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</si>
  <si>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</si>
  <si>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</si>
  <si>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附件1：</t>
  </si>
  <si>
    <t>海口市人民医院事业单位                               公开考核招聘进入体检人员名册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</si>
</sst>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.5"/>
      <color indexed="4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0.5"/>
      <color rgb="FF00B0F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2">
      <selection activeCell="B24" sqref="B24"/>
    </sheetView>
  </sheetViews>
  <sheetFormatPr defaultColWidth="9.140625" defaultRowHeight="15"/>
  <cols>
    <col min="1" max="1" width="9.00390625" style="2" bestFit="1" customWidth="1"/>
    <col min="2" max="2" width="23.00390625" style="2" customWidth="1"/>
    <col min="3" max="3" width="10.8515625" style="2" customWidth="1"/>
    <col min="4" max="4" width="13.421875" style="2" customWidth="1"/>
    <col min="5" max="5" width="23.140625" style="2" customWidth="1"/>
    <col min="6" max="6" width="18.421875" style="2" customWidth="1"/>
    <col min="7" max="7" width="9.00390625" style="2" bestFit="1" customWidth="1"/>
    <col min="8" max="8" width="36.57421875" style="2" customWidth="1"/>
    <col min="9" max="9" width="9.00390625" style="2" bestFit="1" customWidth="1"/>
    <col min="10" max="16384" width="9.00390625" style="2" customWidth="1"/>
  </cols>
  <sheetData>
    <row r="1" ht="18.75" customHeight="1">
      <c r="A1" s="2" t="s">
        <v>22</v>
      </c>
    </row>
    <row r="2" spans="1:5" ht="51" customHeight="1">
      <c r="A2" s="7" t="s">
        <v>23</v>
      </c>
      <c r="B2" s="7"/>
      <c r="C2" s="7"/>
      <c r="D2" s="7"/>
      <c r="E2" s="7"/>
    </row>
    <row r="3" spans="1:8" s="1" customFormat="1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H3" s="6"/>
    </row>
    <row r="4" spans="1:5" ht="24.75" customHeight="1">
      <c r="A4" s="4">
        <v>1</v>
      </c>
      <c r="B4" s="5" t="s">
        <v>5</v>
      </c>
      <c r="C4" s="4" t="str">
        <f>"李晓峰"</f>
        <v>李晓峰</v>
      </c>
      <c r="D4" s="4" t="str">
        <f>"男"</f>
        <v>男</v>
      </c>
      <c r="E4" s="4" t="str">
        <f>"1968-10-25"</f>
        <v>1968-10-25</v>
      </c>
    </row>
    <row r="5" spans="1:5" ht="24.75" customHeight="1">
      <c r="A5" s="4">
        <v>2</v>
      </c>
      <c r="B5" s="5" t="s">
        <v>6</v>
      </c>
      <c r="C5" s="4" t="str">
        <f>"韦东"</f>
        <v>韦东</v>
      </c>
      <c r="D5" s="4" t="str">
        <f>"男"</f>
        <v>男</v>
      </c>
      <c r="E5" s="4" t="str">
        <f>"1968-05-17"</f>
        <v>1968-05-17</v>
      </c>
    </row>
    <row r="6" spans="1:5" ht="24.75" customHeight="1">
      <c r="A6" s="4">
        <v>3</v>
      </c>
      <c r="B6" s="5" t="s">
        <v>7</v>
      </c>
      <c r="C6" s="4" t="str">
        <f>"李名兰"</f>
        <v>李名兰</v>
      </c>
      <c r="D6" s="4" t="str">
        <f>"女"</f>
        <v>女</v>
      </c>
      <c r="E6" s="4" t="str">
        <f>"1985-03-05"</f>
        <v>1985-03-05</v>
      </c>
    </row>
    <row r="7" spans="1:5" ht="24.75" customHeight="1">
      <c r="A7" s="4">
        <v>4</v>
      </c>
      <c r="B7" s="5" t="s">
        <v>7</v>
      </c>
      <c r="C7" s="4" t="str">
        <f>"唐南仲"</f>
        <v>唐南仲</v>
      </c>
      <c r="D7" s="4" t="str">
        <f>"男"</f>
        <v>男</v>
      </c>
      <c r="E7" s="4" t="str">
        <f>"1981-01-28"</f>
        <v>1981-01-28</v>
      </c>
    </row>
    <row r="8" spans="1:5" ht="24.75" customHeight="1">
      <c r="A8" s="4">
        <v>5</v>
      </c>
      <c r="B8" s="5" t="s">
        <v>8</v>
      </c>
      <c r="C8" s="4" t="str">
        <f>"孙令凤"</f>
        <v>孙令凤</v>
      </c>
      <c r="D8" s="4" t="str">
        <f>"女"</f>
        <v>女</v>
      </c>
      <c r="E8" s="4" t="str">
        <f>"1981-04-17"</f>
        <v>1981-04-17</v>
      </c>
    </row>
    <row r="9" spans="1:5" ht="24.75" customHeight="1">
      <c r="A9" s="4">
        <v>6</v>
      </c>
      <c r="B9" s="5" t="s">
        <v>9</v>
      </c>
      <c r="C9" s="4" t="str">
        <f>"冯雄"</f>
        <v>冯雄</v>
      </c>
      <c r="D9" s="4" t="str">
        <f>"男"</f>
        <v>男</v>
      </c>
      <c r="E9" s="4" t="str">
        <f>"1983-01-15"</f>
        <v>1983-01-15</v>
      </c>
    </row>
    <row r="10" spans="1:5" ht="24.75" customHeight="1">
      <c r="A10" s="4">
        <v>7</v>
      </c>
      <c r="B10" s="5" t="s">
        <v>10</v>
      </c>
      <c r="C10" s="4" t="str">
        <f>"陈文彬"</f>
        <v>陈文彬</v>
      </c>
      <c r="D10" s="4" t="str">
        <f>"男"</f>
        <v>男</v>
      </c>
      <c r="E10" s="4" t="str">
        <f>"1982-12-25"</f>
        <v>1982-12-25</v>
      </c>
    </row>
    <row r="11" spans="1:5" ht="24.75" customHeight="1">
      <c r="A11" s="4">
        <v>8</v>
      </c>
      <c r="B11" s="5" t="s">
        <v>11</v>
      </c>
      <c r="C11" s="4" t="str">
        <f>"李菠"</f>
        <v>李菠</v>
      </c>
      <c r="D11" s="4" t="str">
        <f>"男"</f>
        <v>男</v>
      </c>
      <c r="E11" s="4" t="str">
        <f>"1985-10-20"</f>
        <v>1985-10-20</v>
      </c>
    </row>
    <row r="12" spans="1:5" ht="24.75" customHeight="1">
      <c r="A12" s="4">
        <v>9</v>
      </c>
      <c r="B12" s="5" t="s">
        <v>12</v>
      </c>
      <c r="C12" s="4" t="str">
        <f>"蒋文荣"</f>
        <v>蒋文荣</v>
      </c>
      <c r="D12" s="4" t="str">
        <f>"男"</f>
        <v>男</v>
      </c>
      <c r="E12" s="4" t="str">
        <f>"1981-06-27"</f>
        <v>1981-06-27</v>
      </c>
    </row>
    <row r="13" spans="1:5" ht="24.75" customHeight="1">
      <c r="A13" s="4">
        <v>10</v>
      </c>
      <c r="B13" s="5" t="s">
        <v>13</v>
      </c>
      <c r="C13" s="4" t="str">
        <f>"郭冠军"</f>
        <v>郭冠军</v>
      </c>
      <c r="D13" s="4" t="str">
        <f>"男"</f>
        <v>男</v>
      </c>
      <c r="E13" s="4" t="str">
        <f>"1983-01-17"</f>
        <v>1983-01-17</v>
      </c>
    </row>
    <row r="14" spans="1:5" ht="24.75" customHeight="1">
      <c r="A14" s="4">
        <v>11</v>
      </c>
      <c r="B14" s="5" t="s">
        <v>14</v>
      </c>
      <c r="C14" s="4" t="str">
        <f>"李文静"</f>
        <v>李文静</v>
      </c>
      <c r="D14" s="4" t="str">
        <f aca="true" t="shared" si="0" ref="D14:D19">"女"</f>
        <v>女</v>
      </c>
      <c r="E14" s="4" t="str">
        <f>"1975-11-04"</f>
        <v>1975-11-04</v>
      </c>
    </row>
    <row r="15" spans="1:5" ht="24.75" customHeight="1">
      <c r="A15" s="4">
        <v>12</v>
      </c>
      <c r="B15" s="5" t="s">
        <v>15</v>
      </c>
      <c r="C15" s="4" t="str">
        <f>"程巧林"</f>
        <v>程巧林</v>
      </c>
      <c r="D15" s="4" t="str">
        <f t="shared" si="0"/>
        <v>女</v>
      </c>
      <c r="E15" s="4" t="str">
        <f>"1978-06-25"</f>
        <v>1978-06-25</v>
      </c>
    </row>
    <row r="16" spans="1:5" ht="24.75" customHeight="1">
      <c r="A16" s="4">
        <v>13</v>
      </c>
      <c r="B16" s="5" t="s">
        <v>15</v>
      </c>
      <c r="C16" s="4" t="str">
        <f>"裴玉英"</f>
        <v>裴玉英</v>
      </c>
      <c r="D16" s="4" t="str">
        <f t="shared" si="0"/>
        <v>女</v>
      </c>
      <c r="E16" s="4" t="str">
        <f>"1971-07-11"</f>
        <v>1971-07-11</v>
      </c>
    </row>
    <row r="17" spans="1:5" ht="24.75" customHeight="1">
      <c r="A17" s="4">
        <v>14</v>
      </c>
      <c r="B17" s="4" t="s">
        <v>15</v>
      </c>
      <c r="C17" s="4" t="str">
        <f>"王进"</f>
        <v>王进</v>
      </c>
      <c r="D17" s="4" t="str">
        <f t="shared" si="0"/>
        <v>女</v>
      </c>
      <c r="E17" s="4" t="str">
        <f>"1981-08-08"</f>
        <v>1981-08-08</v>
      </c>
    </row>
    <row r="18" spans="1:5" ht="24.75" customHeight="1">
      <c r="A18" s="4">
        <v>15</v>
      </c>
      <c r="B18" s="5" t="s">
        <v>16</v>
      </c>
      <c r="C18" s="4" t="str">
        <f>"符芳姿"</f>
        <v>符芳姿</v>
      </c>
      <c r="D18" s="4" t="str">
        <f t="shared" si="0"/>
        <v>女</v>
      </c>
      <c r="E18" s="4" t="str">
        <f>"1982-09-24"</f>
        <v>1982-09-24</v>
      </c>
    </row>
    <row r="19" spans="1:5" ht="24.75" customHeight="1">
      <c r="A19" s="4">
        <v>16</v>
      </c>
      <c r="B19" s="5" t="s">
        <v>17</v>
      </c>
      <c r="C19" s="4" t="str">
        <f>"邢孔丽"</f>
        <v>邢孔丽</v>
      </c>
      <c r="D19" s="4" t="str">
        <f t="shared" si="0"/>
        <v>女</v>
      </c>
      <c r="E19" s="4" t="str">
        <f>"1982-01-03"</f>
        <v>1982-01-03</v>
      </c>
    </row>
    <row r="20" spans="1:5" ht="24.75" customHeight="1">
      <c r="A20" s="4">
        <v>17</v>
      </c>
      <c r="B20" s="5" t="s">
        <v>18</v>
      </c>
      <c r="C20" s="4" t="str">
        <f>"王震霆"</f>
        <v>王震霆</v>
      </c>
      <c r="D20" s="4" t="str">
        <f>"男"</f>
        <v>男</v>
      </c>
      <c r="E20" s="4" t="str">
        <f>"1983-08-06"</f>
        <v>1983-08-06</v>
      </c>
    </row>
    <row r="21" spans="1:5" ht="24.75" customHeight="1">
      <c r="A21" s="4">
        <v>18</v>
      </c>
      <c r="B21" s="5" t="s">
        <v>18</v>
      </c>
      <c r="C21" s="4" t="str">
        <f>"蒙美江"</f>
        <v>蒙美江</v>
      </c>
      <c r="D21" s="4" t="str">
        <f>"男"</f>
        <v>男</v>
      </c>
      <c r="E21" s="4" t="str">
        <f>"1986-07-20"</f>
        <v>1986-07-20</v>
      </c>
    </row>
    <row r="22" spans="1:5" ht="24.75" customHeight="1">
      <c r="A22" s="4">
        <v>19</v>
      </c>
      <c r="B22" s="5" t="s">
        <v>19</v>
      </c>
      <c r="C22" s="4" t="str">
        <f>"邓法明"</f>
        <v>邓法明</v>
      </c>
      <c r="D22" s="4" t="str">
        <f>"男"</f>
        <v>男</v>
      </c>
      <c r="E22" s="4" t="str">
        <f>"1984-08-06"</f>
        <v>1984-08-06</v>
      </c>
    </row>
    <row r="23" spans="1:5" ht="24.75" customHeight="1">
      <c r="A23" s="4">
        <v>20</v>
      </c>
      <c r="B23" s="5" t="s">
        <v>20</v>
      </c>
      <c r="C23" s="4" t="str">
        <f>"夏欢"</f>
        <v>夏欢</v>
      </c>
      <c r="D23" s="4" t="str">
        <f>"女"</f>
        <v>女</v>
      </c>
      <c r="E23" s="4" t="str">
        <f>"1987-07-05"</f>
        <v>1987-07-05</v>
      </c>
    </row>
    <row r="24" spans="1:5" ht="24.75" customHeight="1">
      <c r="A24" s="4">
        <v>21</v>
      </c>
      <c r="B24" s="5" t="s">
        <v>21</v>
      </c>
      <c r="C24" s="4" t="str">
        <f>"黄邓高"</f>
        <v>黄邓高</v>
      </c>
      <c r="D24" s="4" t="str">
        <f>"男"</f>
        <v>男</v>
      </c>
      <c r="E24" s="4" t="str">
        <f>"1985-04-18"</f>
        <v>1985-04-18</v>
      </c>
    </row>
  </sheetData>
  <sheetProtection password="E9DF" sheet="1"/>
  <mergeCells count="1">
    <mergeCell ref="A2:E2"/>
  </mergeCells>
  <printOptions/>
  <pageMargins left="0.88" right="0.15748031496062992" top="0.5118110236220472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2021-12-09T04:42:41Z</cp:lastPrinted>
  <dcterms:created xsi:type="dcterms:W3CDTF">2021-11-18T06:55:31Z</dcterms:created>
  <dcterms:modified xsi:type="dcterms:W3CDTF">2021-12-28T08:39:43Z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