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<sst xmlns="http://schemas.openxmlformats.org/spreadsheetml/2006/main" count="213" uniqueCount="72">
  <si>
    <r>
      <t>金华市中心医院医疗集团（医学中心）协议合同招聘工作人员综合成绩</t>
    </r>
    <r>
      <rPr>
        <sz val="16"/>
        <rFont val="宋体"/>
        <charset val="134"/>
      </rPr>
      <t>（2021年12月7日）</t>
    </r>
  </si>
  <si>
    <t>面试签号</t>
  </si>
  <si>
    <t>序号</t>
  </si>
  <si>
    <t>准考证号</t>
  </si>
  <si>
    <t>报考单位</t>
  </si>
  <si>
    <t>岗位</t>
  </si>
  <si>
    <t>姓名</t>
  </si>
  <si>
    <t>性别</t>
  </si>
  <si>
    <t>笔试</t>
  </si>
  <si>
    <t>技能操作</t>
  </si>
  <si>
    <t>面试</t>
  </si>
  <si>
    <t>综合
成绩</t>
  </si>
  <si>
    <t>备注</t>
  </si>
  <si>
    <t>成绩</t>
  </si>
  <si>
    <t>折合</t>
  </si>
  <si>
    <t>金华市中心医院</t>
  </si>
  <si>
    <t>医学影像科DSA技师</t>
  </si>
  <si>
    <t>韩佳</t>
  </si>
  <si>
    <t>女</t>
  </si>
  <si>
    <t>进入体检</t>
  </si>
  <si>
    <t>医学影像科技师</t>
  </si>
  <si>
    <t>钟赛</t>
  </si>
  <si>
    <t>男</t>
  </si>
  <si>
    <t>院前急救</t>
  </si>
  <si>
    <t>于晓敏</t>
  </si>
  <si>
    <t>针灸理疗科助理医师</t>
  </si>
  <si>
    <t>金强强</t>
  </si>
  <si>
    <t>药学部药师</t>
  </si>
  <si>
    <t>李莎</t>
  </si>
  <si>
    <t>杜泓</t>
  </si>
  <si>
    <t>金晓姣</t>
  </si>
  <si>
    <t>陈青松</t>
  </si>
  <si>
    <t>洪慧晴</t>
  </si>
  <si>
    <t>陈应芬</t>
  </si>
  <si>
    <t>邵佩玲</t>
  </si>
  <si>
    <t>解卉旖</t>
  </si>
  <si>
    <t>缺考</t>
  </si>
  <si>
    <t>方洁冰</t>
  </si>
  <si>
    <t>核医学技师</t>
  </si>
  <si>
    <t>刘馨蓝</t>
  </si>
  <si>
    <t>护理</t>
  </si>
  <si>
    <t>何梦婷</t>
  </si>
  <si>
    <t>张玲</t>
  </si>
  <si>
    <t>胡力丹</t>
  </si>
  <si>
    <t>姜琳</t>
  </si>
  <si>
    <t>王露茜</t>
  </si>
  <si>
    <t>曹佳蓓</t>
  </si>
  <si>
    <t>金华市妇幼保健院</t>
  </si>
  <si>
    <t>综合管理2</t>
  </si>
  <si>
    <t>吴丹清</t>
  </si>
  <si>
    <t>/</t>
  </si>
  <si>
    <t>沈方芮</t>
  </si>
  <si>
    <t>药剂科</t>
  </si>
  <si>
    <t>冯欣慧</t>
  </si>
  <si>
    <t>邓小中</t>
  </si>
  <si>
    <t>滕熙俊</t>
  </si>
  <si>
    <t>王晨辉</t>
  </si>
  <si>
    <t>钱怡璇</t>
  </si>
  <si>
    <t>邵小宇</t>
  </si>
  <si>
    <t>202111063710</t>
  </si>
  <si>
    <t>财务核算</t>
  </si>
  <si>
    <t>朱雅静</t>
  </si>
  <si>
    <t>202111063711</t>
  </si>
  <si>
    <t>李媛勐靖</t>
  </si>
  <si>
    <t>综合管理1</t>
  </si>
  <si>
    <t>应泉</t>
  </si>
  <si>
    <t>黄新良</t>
  </si>
  <si>
    <t>郑钢</t>
  </si>
  <si>
    <t>周勇</t>
  </si>
  <si>
    <t>特教老师</t>
  </si>
  <si>
    <t>王琪</t>
  </si>
  <si>
    <t>滕丹花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</si>
</sst>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177" formatCode="0.00;[Red]0.00"/>
    <numFmt numFmtId="178" formatCode="0.00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3" fillId="0" borderId="0">
      <alignment vertical="center"/>
    </xf>
    <xf numFmtId="0" fontId="22" fillId="14" borderId="10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0" borderId="0"/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26" applyFont="1" applyFill="1" applyBorder="1" applyAlignment="1">
      <alignment horizontal="center" vertical="center"/>
    </xf>
    <xf numFmtId="0" fontId="2" fillId="0" borderId="0" xfId="26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1" xfId="26" applyNumberFormat="1" applyFont="1" applyFill="1" applyBorder="1" applyAlignment="1">
      <alignment horizontal="center" vertical="center" wrapText="1"/>
    </xf>
    <xf numFmtId="0" fontId="3" fillId="0" borderId="2" xfId="26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2" borderId="1" xfId="5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26" applyFont="1" applyFill="1" applyBorder="1" applyAlignment="1">
      <alignment horizontal="center" vertical="center" wrapText="1"/>
    </xf>
    <xf numFmtId="177" fontId="3" fillId="0" borderId="1" xfId="26" applyNumberFormat="1" applyFont="1" applyFill="1" applyBorder="1" applyAlignment="1">
      <alignment horizontal="center" vertical="center"/>
    </xf>
    <xf numFmtId="177" fontId="3" fillId="0" borderId="3" xfId="26" applyNumberFormat="1" applyFont="1" applyFill="1" applyBorder="1" applyAlignment="1">
      <alignment horizontal="center" vertical="center" wrapText="1"/>
    </xf>
    <xf numFmtId="177" fontId="3" fillId="0" borderId="4" xfId="26" applyNumberFormat="1" applyFont="1" applyFill="1" applyBorder="1" applyAlignment="1">
      <alignment horizontal="center" vertical="center" wrapText="1"/>
    </xf>
    <xf numFmtId="177" fontId="3" fillId="0" borderId="1" xfId="26" applyNumberFormat="1" applyFont="1" applyFill="1" applyBorder="1" applyAlignment="1">
      <alignment horizontal="center" vertical="center" wrapText="1"/>
    </xf>
    <xf numFmtId="0" fontId="3" fillId="0" borderId="1" xfId="26" applyFont="1" applyFill="1" applyBorder="1" applyAlignment="1">
      <alignment horizontal="center" vertical="center"/>
    </xf>
    <xf numFmtId="177" fontId="3" fillId="0" borderId="2" xfId="26" applyNumberFormat="1" applyFont="1" applyFill="1" applyBorder="1" applyAlignment="1">
      <alignment horizontal="center" vertical="center"/>
    </xf>
    <xf numFmtId="177" fontId="3" fillId="0" borderId="2" xfId="26" applyNumberFormat="1" applyFont="1" applyFill="1" applyBorder="1" applyAlignment="1">
      <alignment horizontal="center" vertical="center" wrapText="1"/>
    </xf>
    <xf numFmtId="0" fontId="3" fillId="0" borderId="2" xfId="26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78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77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vertical="center" wrapText="1"/>
    </xf>
    <xf numFmtId="176" fontId="5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卫生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0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tabSelected="1" topLeftCell="B1" workbookViewId="0">
      <selection activeCell="B1" sqref="B1:P1"/>
    </sheetView>
  </sheetViews>
  <sheetFormatPr defaultColWidth="9" defaultRowHeight="13.5"/>
  <cols>
    <col min="1" max="1" width="5.75" style="1" hidden="1" customWidth="1"/>
    <col min="2" max="2" width="5.625" style="1" customWidth="1"/>
    <col min="3" max="3" width="12.625" style="1" customWidth="1"/>
    <col min="4" max="4" width="13.125" style="1" customWidth="1"/>
    <col min="5" max="5" width="13.125" style="1" hidden="1" customWidth="1"/>
    <col min="6" max="6" width="16.625" style="1" customWidth="1"/>
    <col min="7" max="7" width="10.875" style="1" customWidth="1"/>
    <col min="8" max="8" width="6.125" style="1" customWidth="1"/>
    <col min="9" max="9" width="8.375" style="1" customWidth="1"/>
    <col min="10" max="10" width="8.125" style="1" customWidth="1"/>
    <col min="11" max="14" width="7.875" style="2" customWidth="1"/>
    <col min="15" max="15" width="7.25" style="1" customWidth="1"/>
    <col min="16" max="16" width="10.5" style="1" customWidth="1"/>
    <col min="17" max="16384" width="9" style="1"/>
  </cols>
  <sheetData>
    <row r="1" s="1" customFormat="1" ht="27" customHeight="1" spans="2:16">
      <c r="B1" s="3" t="s">
        <v>0</v>
      </c>
      <c r="C1" s="4"/>
      <c r="D1" s="4"/>
      <c r="E1" s="4"/>
      <c r="F1" s="4"/>
      <c r="G1" s="4"/>
      <c r="H1" s="4"/>
      <c r="I1" s="4"/>
      <c r="J1" s="4"/>
      <c r="K1" s="12"/>
      <c r="L1" s="12"/>
      <c r="M1" s="12"/>
      <c r="N1" s="12"/>
      <c r="O1" s="4"/>
      <c r="P1" s="4"/>
    </row>
    <row r="2" s="1" customFormat="1" ht="15.95" customHeight="1" spans="1:16">
      <c r="A2" s="5" t="s">
        <v>1</v>
      </c>
      <c r="B2" s="6" t="s">
        <v>2</v>
      </c>
      <c r="C2" s="6" t="s">
        <v>3</v>
      </c>
      <c r="D2" s="6" t="s">
        <v>4</v>
      </c>
      <c r="E2" s="6"/>
      <c r="F2" s="6" t="s">
        <v>5</v>
      </c>
      <c r="G2" s="6" t="s">
        <v>6</v>
      </c>
      <c r="H2" s="6" t="s">
        <v>7</v>
      </c>
      <c r="I2" s="13" t="s">
        <v>8</v>
      </c>
      <c r="J2" s="13"/>
      <c r="K2" s="14" t="s">
        <v>9</v>
      </c>
      <c r="L2" s="15"/>
      <c r="M2" s="16" t="s">
        <v>10</v>
      </c>
      <c r="N2" s="16"/>
      <c r="O2" s="16" t="s">
        <v>11</v>
      </c>
      <c r="P2" s="17" t="s">
        <v>12</v>
      </c>
    </row>
    <row r="3" s="1" customFormat="1" ht="24.95" customHeight="1" spans="1:16">
      <c r="A3" s="5"/>
      <c r="B3" s="7"/>
      <c r="C3" s="7"/>
      <c r="D3" s="7"/>
      <c r="E3" s="7"/>
      <c r="F3" s="7"/>
      <c r="G3" s="7"/>
      <c r="H3" s="7"/>
      <c r="I3" s="18" t="s">
        <v>13</v>
      </c>
      <c r="J3" s="18" t="s">
        <v>14</v>
      </c>
      <c r="K3" s="19" t="s">
        <v>13</v>
      </c>
      <c r="L3" s="19" t="s">
        <v>14</v>
      </c>
      <c r="M3" s="19" t="s">
        <v>13</v>
      </c>
      <c r="N3" s="19" t="s">
        <v>14</v>
      </c>
      <c r="O3" s="19"/>
      <c r="P3" s="20"/>
    </row>
    <row r="4" s="1" customFormat="1" ht="24" customHeight="1" spans="1:16">
      <c r="A4" s="8">
        <v>1</v>
      </c>
      <c r="B4" s="9">
        <v>1</v>
      </c>
      <c r="C4" s="10">
        <v>202111063703</v>
      </c>
      <c r="D4" s="10" t="s">
        <v>15</v>
      </c>
      <c r="E4" s="10">
        <v>1</v>
      </c>
      <c r="F4" s="10" t="s">
        <v>16</v>
      </c>
      <c r="G4" s="10" t="s">
        <v>17</v>
      </c>
      <c r="H4" s="10" t="s">
        <v>18</v>
      </c>
      <c r="I4" s="21">
        <v>51.5</v>
      </c>
      <c r="J4" s="22">
        <f t="shared" ref="J4:J23" si="0">I4*0.4</f>
        <v>20.6</v>
      </c>
      <c r="K4" s="23">
        <v>63.5</v>
      </c>
      <c r="L4" s="23">
        <f t="shared" ref="L4:L15" si="1">K4*0.3</f>
        <v>19.05</v>
      </c>
      <c r="M4" s="23">
        <v>85.4</v>
      </c>
      <c r="N4" s="24">
        <f t="shared" ref="N4:N15" si="2">M4*0.3</f>
        <v>25.62</v>
      </c>
      <c r="O4" s="25">
        <f t="shared" ref="O4:O15" si="3">J4+L4+N4</f>
        <v>65.27</v>
      </c>
      <c r="P4" s="26" t="s">
        <v>19</v>
      </c>
    </row>
    <row r="5" s="1" customFormat="1" ht="24" customHeight="1" spans="1:16">
      <c r="A5" s="8">
        <v>1</v>
      </c>
      <c r="B5" s="9">
        <v>2</v>
      </c>
      <c r="C5" s="10">
        <v>202111063702</v>
      </c>
      <c r="D5" s="10" t="s">
        <v>15</v>
      </c>
      <c r="E5" s="10">
        <v>2</v>
      </c>
      <c r="F5" s="10" t="s">
        <v>20</v>
      </c>
      <c r="G5" s="10" t="s">
        <v>21</v>
      </c>
      <c r="H5" s="10" t="s">
        <v>22</v>
      </c>
      <c r="I5" s="21">
        <v>63.75</v>
      </c>
      <c r="J5" s="22">
        <f t="shared" si="0"/>
        <v>25.5</v>
      </c>
      <c r="K5" s="23">
        <v>83.5</v>
      </c>
      <c r="L5" s="23">
        <f t="shared" si="1"/>
        <v>25.05</v>
      </c>
      <c r="M5" s="23">
        <v>89.6</v>
      </c>
      <c r="N5" s="24">
        <f t="shared" si="2"/>
        <v>26.88</v>
      </c>
      <c r="O5" s="25">
        <f t="shared" si="3"/>
        <v>77.43</v>
      </c>
      <c r="P5" s="26" t="s">
        <v>19</v>
      </c>
    </row>
    <row r="6" s="1" customFormat="1" ht="24" customHeight="1" spans="1:16">
      <c r="A6" s="11">
        <v>1</v>
      </c>
      <c r="B6" s="9">
        <v>3</v>
      </c>
      <c r="C6" s="10">
        <v>202111063601</v>
      </c>
      <c r="D6" s="10" t="s">
        <v>15</v>
      </c>
      <c r="E6" s="10">
        <v>3</v>
      </c>
      <c r="F6" s="10" t="s">
        <v>23</v>
      </c>
      <c r="G6" s="10" t="s">
        <v>24</v>
      </c>
      <c r="H6" s="10" t="s">
        <v>18</v>
      </c>
      <c r="I6" s="21">
        <v>49.5</v>
      </c>
      <c r="J6" s="22">
        <f t="shared" si="0"/>
        <v>19.8</v>
      </c>
      <c r="K6" s="22">
        <v>73.75</v>
      </c>
      <c r="L6" s="22">
        <v>22.125</v>
      </c>
      <c r="M6" s="23">
        <v>83.6</v>
      </c>
      <c r="N6" s="24">
        <f t="shared" si="2"/>
        <v>25.08</v>
      </c>
      <c r="O6" s="25">
        <f t="shared" si="3"/>
        <v>67.005</v>
      </c>
      <c r="P6" s="26" t="s">
        <v>19</v>
      </c>
    </row>
    <row r="7" s="1" customFormat="1" ht="24" customHeight="1" spans="1:16">
      <c r="A7" s="11">
        <v>1</v>
      </c>
      <c r="B7" s="9">
        <v>4</v>
      </c>
      <c r="C7" s="10">
        <v>202111063701</v>
      </c>
      <c r="D7" s="10" t="s">
        <v>15</v>
      </c>
      <c r="E7" s="10">
        <v>4</v>
      </c>
      <c r="F7" s="10" t="s">
        <v>25</v>
      </c>
      <c r="G7" s="10" t="s">
        <v>26</v>
      </c>
      <c r="H7" s="10" t="s">
        <v>22</v>
      </c>
      <c r="I7" s="21">
        <v>32.5</v>
      </c>
      <c r="J7" s="22">
        <f t="shared" si="0"/>
        <v>13</v>
      </c>
      <c r="K7" s="23">
        <v>89</v>
      </c>
      <c r="L7" s="23">
        <f t="shared" si="1"/>
        <v>26.7</v>
      </c>
      <c r="M7" s="23">
        <v>85</v>
      </c>
      <c r="N7" s="24">
        <f t="shared" si="2"/>
        <v>25.5</v>
      </c>
      <c r="O7" s="25">
        <f t="shared" si="3"/>
        <v>65.2</v>
      </c>
      <c r="P7" s="26" t="s">
        <v>19</v>
      </c>
    </row>
    <row r="8" s="1" customFormat="1" ht="24" customHeight="1" spans="1:16">
      <c r="A8" s="11">
        <v>7</v>
      </c>
      <c r="B8" s="9">
        <v>5</v>
      </c>
      <c r="C8" s="10">
        <v>202111063609</v>
      </c>
      <c r="D8" s="10" t="s">
        <v>15</v>
      </c>
      <c r="E8" s="10">
        <v>5</v>
      </c>
      <c r="F8" s="10" t="s">
        <v>27</v>
      </c>
      <c r="G8" s="10" t="s">
        <v>28</v>
      </c>
      <c r="H8" s="10" t="s">
        <v>18</v>
      </c>
      <c r="I8" s="21">
        <v>70</v>
      </c>
      <c r="J8" s="22">
        <f t="shared" si="0"/>
        <v>28</v>
      </c>
      <c r="K8" s="27">
        <v>59</v>
      </c>
      <c r="L8" s="28">
        <f t="shared" si="1"/>
        <v>17.7</v>
      </c>
      <c r="M8" s="23">
        <v>89.2</v>
      </c>
      <c r="N8" s="24">
        <f t="shared" si="2"/>
        <v>26.76</v>
      </c>
      <c r="O8" s="25">
        <f t="shared" si="3"/>
        <v>72.46</v>
      </c>
      <c r="P8" s="26" t="s">
        <v>19</v>
      </c>
    </row>
    <row r="9" s="1" customFormat="1" ht="24" customHeight="1" spans="1:16">
      <c r="A9" s="11">
        <v>8</v>
      </c>
      <c r="B9" s="9">
        <v>6</v>
      </c>
      <c r="C9" s="10">
        <v>202111063607</v>
      </c>
      <c r="D9" s="10" t="s">
        <v>15</v>
      </c>
      <c r="E9" s="10">
        <v>5</v>
      </c>
      <c r="F9" s="10" t="s">
        <v>27</v>
      </c>
      <c r="G9" s="10" t="s">
        <v>29</v>
      </c>
      <c r="H9" s="10" t="s">
        <v>18</v>
      </c>
      <c r="I9" s="21">
        <v>65</v>
      </c>
      <c r="J9" s="22">
        <f t="shared" si="0"/>
        <v>26</v>
      </c>
      <c r="K9" s="27">
        <v>58</v>
      </c>
      <c r="L9" s="28">
        <f t="shared" si="1"/>
        <v>17.4</v>
      </c>
      <c r="M9" s="23">
        <v>86.2</v>
      </c>
      <c r="N9" s="24">
        <f t="shared" si="2"/>
        <v>25.86</v>
      </c>
      <c r="O9" s="25">
        <f t="shared" si="3"/>
        <v>69.26</v>
      </c>
      <c r="P9" s="26" t="s">
        <v>19</v>
      </c>
    </row>
    <row r="10" s="1" customFormat="1" ht="24" customHeight="1" spans="1:16">
      <c r="A10" s="11">
        <v>4</v>
      </c>
      <c r="B10" s="9">
        <v>7</v>
      </c>
      <c r="C10" s="10">
        <v>202111063610</v>
      </c>
      <c r="D10" s="10" t="s">
        <v>15</v>
      </c>
      <c r="E10" s="10">
        <v>5</v>
      </c>
      <c r="F10" s="10" t="s">
        <v>27</v>
      </c>
      <c r="G10" s="10" t="s">
        <v>30</v>
      </c>
      <c r="H10" s="10" t="s">
        <v>18</v>
      </c>
      <c r="I10" s="21">
        <v>60.5</v>
      </c>
      <c r="J10" s="22">
        <f t="shared" si="0"/>
        <v>24.2</v>
      </c>
      <c r="K10" s="27">
        <v>54.5</v>
      </c>
      <c r="L10" s="28">
        <f t="shared" si="1"/>
        <v>16.35</v>
      </c>
      <c r="M10" s="23">
        <v>85.4</v>
      </c>
      <c r="N10" s="24">
        <f t="shared" si="2"/>
        <v>25.62</v>
      </c>
      <c r="O10" s="25">
        <f t="shared" si="3"/>
        <v>66.17</v>
      </c>
      <c r="P10" s="26" t="s">
        <v>19</v>
      </c>
    </row>
    <row r="11" s="1" customFormat="1" ht="24" customHeight="1" spans="1:16">
      <c r="A11" s="11">
        <v>5</v>
      </c>
      <c r="B11" s="9">
        <v>8</v>
      </c>
      <c r="C11" s="10">
        <v>202111063613</v>
      </c>
      <c r="D11" s="10" t="s">
        <v>15</v>
      </c>
      <c r="E11" s="10">
        <v>5</v>
      </c>
      <c r="F11" s="10" t="s">
        <v>27</v>
      </c>
      <c r="G11" s="10" t="s">
        <v>31</v>
      </c>
      <c r="H11" s="10" t="s">
        <v>22</v>
      </c>
      <c r="I11" s="21">
        <v>55.5</v>
      </c>
      <c r="J11" s="22">
        <f t="shared" si="0"/>
        <v>22.2</v>
      </c>
      <c r="K11" s="27">
        <v>46.5</v>
      </c>
      <c r="L11" s="28">
        <f t="shared" si="1"/>
        <v>13.95</v>
      </c>
      <c r="M11" s="23">
        <v>85.2</v>
      </c>
      <c r="N11" s="24">
        <f t="shared" si="2"/>
        <v>25.56</v>
      </c>
      <c r="O11" s="25">
        <f t="shared" si="3"/>
        <v>61.71</v>
      </c>
      <c r="P11" s="26"/>
    </row>
    <row r="12" s="1" customFormat="1" ht="24" customHeight="1" spans="1:16">
      <c r="A12" s="11">
        <v>1</v>
      </c>
      <c r="B12" s="9">
        <v>9</v>
      </c>
      <c r="C12" s="10">
        <v>202111063619</v>
      </c>
      <c r="D12" s="10" t="s">
        <v>15</v>
      </c>
      <c r="E12" s="10">
        <v>5</v>
      </c>
      <c r="F12" s="10" t="s">
        <v>27</v>
      </c>
      <c r="G12" s="10" t="s">
        <v>32</v>
      </c>
      <c r="H12" s="10" t="s">
        <v>18</v>
      </c>
      <c r="I12" s="21">
        <v>55.5</v>
      </c>
      <c r="J12" s="22">
        <f t="shared" si="0"/>
        <v>22.2</v>
      </c>
      <c r="K12" s="28">
        <v>45.5</v>
      </c>
      <c r="L12" s="28">
        <f t="shared" si="1"/>
        <v>13.65</v>
      </c>
      <c r="M12" s="23">
        <v>84.8</v>
      </c>
      <c r="N12" s="24">
        <f t="shared" si="2"/>
        <v>25.44</v>
      </c>
      <c r="O12" s="25">
        <f t="shared" si="3"/>
        <v>61.29</v>
      </c>
      <c r="P12" s="26"/>
    </row>
    <row r="13" s="1" customFormat="1" ht="24" customHeight="1" spans="1:16">
      <c r="A13" s="11">
        <v>2</v>
      </c>
      <c r="B13" s="9">
        <v>10</v>
      </c>
      <c r="C13" s="10">
        <v>202111063605</v>
      </c>
      <c r="D13" s="10" t="s">
        <v>15</v>
      </c>
      <c r="E13" s="10">
        <v>5</v>
      </c>
      <c r="F13" s="10" t="s">
        <v>27</v>
      </c>
      <c r="G13" s="10" t="s">
        <v>33</v>
      </c>
      <c r="H13" s="10" t="s">
        <v>18</v>
      </c>
      <c r="I13" s="21">
        <v>52</v>
      </c>
      <c r="J13" s="22">
        <f t="shared" si="0"/>
        <v>20.8</v>
      </c>
      <c r="K13" s="27">
        <v>49.5</v>
      </c>
      <c r="L13" s="28">
        <f t="shared" si="1"/>
        <v>14.85</v>
      </c>
      <c r="M13" s="23">
        <v>83</v>
      </c>
      <c r="N13" s="24">
        <f t="shared" si="2"/>
        <v>24.9</v>
      </c>
      <c r="O13" s="25">
        <f t="shared" si="3"/>
        <v>60.55</v>
      </c>
      <c r="P13" s="26"/>
    </row>
    <row r="14" s="1" customFormat="1" ht="24" customHeight="1" spans="1:16">
      <c r="A14" s="11">
        <v>9</v>
      </c>
      <c r="B14" s="9">
        <v>11</v>
      </c>
      <c r="C14" s="10">
        <v>202111063606</v>
      </c>
      <c r="D14" s="10" t="s">
        <v>15</v>
      </c>
      <c r="E14" s="10">
        <v>5</v>
      </c>
      <c r="F14" s="10" t="s">
        <v>27</v>
      </c>
      <c r="G14" s="10" t="s">
        <v>34</v>
      </c>
      <c r="H14" s="10" t="s">
        <v>18</v>
      </c>
      <c r="I14" s="21">
        <v>62</v>
      </c>
      <c r="J14" s="22">
        <f t="shared" si="0"/>
        <v>24.8</v>
      </c>
      <c r="K14" s="27">
        <v>32</v>
      </c>
      <c r="L14" s="28">
        <f t="shared" si="1"/>
        <v>9.6</v>
      </c>
      <c r="M14" s="23">
        <v>86.6</v>
      </c>
      <c r="N14" s="24">
        <f t="shared" si="2"/>
        <v>25.98</v>
      </c>
      <c r="O14" s="25">
        <f t="shared" si="3"/>
        <v>60.38</v>
      </c>
      <c r="P14" s="26"/>
    </row>
    <row r="15" s="1" customFormat="1" ht="24" customHeight="1" spans="1:16">
      <c r="A15" s="11">
        <v>3</v>
      </c>
      <c r="B15" s="9">
        <v>12</v>
      </c>
      <c r="C15" s="10">
        <v>202111063608</v>
      </c>
      <c r="D15" s="10" t="s">
        <v>15</v>
      </c>
      <c r="E15" s="10">
        <v>5</v>
      </c>
      <c r="F15" s="10" t="s">
        <v>27</v>
      </c>
      <c r="G15" s="10" t="s">
        <v>35</v>
      </c>
      <c r="H15" s="10" t="s">
        <v>18</v>
      </c>
      <c r="I15" s="21">
        <v>53</v>
      </c>
      <c r="J15" s="22">
        <f t="shared" si="0"/>
        <v>21.2</v>
      </c>
      <c r="K15" s="28">
        <v>40.5</v>
      </c>
      <c r="L15" s="28">
        <f t="shared" si="1"/>
        <v>12.15</v>
      </c>
      <c r="M15" s="23">
        <v>89.8</v>
      </c>
      <c r="N15" s="24">
        <f t="shared" si="2"/>
        <v>26.94</v>
      </c>
      <c r="O15" s="25">
        <f t="shared" si="3"/>
        <v>60.29</v>
      </c>
      <c r="P15" s="26"/>
    </row>
    <row r="16" s="1" customFormat="1" ht="24" customHeight="1" spans="1:16">
      <c r="A16" s="11" t="s">
        <v>36</v>
      </c>
      <c r="B16" s="9">
        <v>13</v>
      </c>
      <c r="C16" s="10">
        <v>202111063615</v>
      </c>
      <c r="D16" s="10" t="s">
        <v>15</v>
      </c>
      <c r="E16" s="10">
        <v>5</v>
      </c>
      <c r="F16" s="10" t="s">
        <v>27</v>
      </c>
      <c r="G16" s="10" t="s">
        <v>37</v>
      </c>
      <c r="H16" s="10" t="s">
        <v>18</v>
      </c>
      <c r="I16" s="21">
        <v>54</v>
      </c>
      <c r="J16" s="22">
        <f t="shared" si="0"/>
        <v>21.6</v>
      </c>
      <c r="K16" s="29" t="s">
        <v>36</v>
      </c>
      <c r="L16" s="29" t="s">
        <v>36</v>
      </c>
      <c r="M16" s="30" t="s">
        <v>36</v>
      </c>
      <c r="N16" s="30" t="s">
        <v>36</v>
      </c>
      <c r="O16" s="30">
        <v>21.6</v>
      </c>
      <c r="P16" s="26"/>
    </row>
    <row r="17" s="1" customFormat="1" ht="24" customHeight="1" spans="1:16">
      <c r="A17" s="8">
        <v>1</v>
      </c>
      <c r="B17" s="9">
        <v>14</v>
      </c>
      <c r="C17" s="10">
        <v>202111063604</v>
      </c>
      <c r="D17" s="10" t="s">
        <v>15</v>
      </c>
      <c r="E17" s="10">
        <v>6</v>
      </c>
      <c r="F17" s="10" t="s">
        <v>38</v>
      </c>
      <c r="G17" s="10" t="s">
        <v>39</v>
      </c>
      <c r="H17" s="10" t="s">
        <v>18</v>
      </c>
      <c r="I17" s="21">
        <v>45</v>
      </c>
      <c r="J17" s="22">
        <f t="shared" si="0"/>
        <v>18</v>
      </c>
      <c r="K17" s="22">
        <v>64</v>
      </c>
      <c r="L17" s="23">
        <f t="shared" ref="L17:L22" si="4">K17*0.3</f>
        <v>19.2</v>
      </c>
      <c r="M17" s="23">
        <v>89.8</v>
      </c>
      <c r="N17" s="24">
        <f t="shared" ref="N17:N22" si="5">M17*0.3</f>
        <v>26.94</v>
      </c>
      <c r="O17" s="25">
        <f t="shared" ref="O17:O22" si="6">J17+L17+N17</f>
        <v>64.14</v>
      </c>
      <c r="P17" s="26" t="s">
        <v>19</v>
      </c>
    </row>
    <row r="18" s="1" customFormat="1" ht="24" customHeight="1" spans="1:16">
      <c r="A18" s="11">
        <v>4</v>
      </c>
      <c r="B18" s="9">
        <v>15</v>
      </c>
      <c r="C18" s="10">
        <v>202111063705</v>
      </c>
      <c r="D18" s="10" t="s">
        <v>15</v>
      </c>
      <c r="E18" s="10">
        <v>7</v>
      </c>
      <c r="F18" s="10" t="s">
        <v>40</v>
      </c>
      <c r="G18" s="10" t="s">
        <v>41</v>
      </c>
      <c r="H18" s="10" t="s">
        <v>18</v>
      </c>
      <c r="I18" s="21">
        <v>60</v>
      </c>
      <c r="J18" s="22">
        <f t="shared" si="0"/>
        <v>24</v>
      </c>
      <c r="K18" s="31">
        <v>96.875</v>
      </c>
      <c r="L18" s="31">
        <f t="shared" si="4"/>
        <v>29.0625</v>
      </c>
      <c r="M18" s="23">
        <v>88.6</v>
      </c>
      <c r="N18" s="24">
        <f t="shared" si="5"/>
        <v>26.58</v>
      </c>
      <c r="O18" s="25">
        <f t="shared" si="6"/>
        <v>79.6425</v>
      </c>
      <c r="P18" s="26" t="s">
        <v>19</v>
      </c>
    </row>
    <row r="19" s="1" customFormat="1" ht="24" customHeight="1" spans="1:16">
      <c r="A19" s="11">
        <v>1</v>
      </c>
      <c r="B19" s="9">
        <v>16</v>
      </c>
      <c r="C19" s="10">
        <v>202111063707</v>
      </c>
      <c r="D19" s="10" t="s">
        <v>15</v>
      </c>
      <c r="E19" s="10">
        <v>7</v>
      </c>
      <c r="F19" s="10" t="s">
        <v>40</v>
      </c>
      <c r="G19" s="10" t="s">
        <v>42</v>
      </c>
      <c r="H19" s="10" t="s">
        <v>18</v>
      </c>
      <c r="I19" s="21">
        <v>58.5</v>
      </c>
      <c r="J19" s="22">
        <f t="shared" si="0"/>
        <v>23.4</v>
      </c>
      <c r="K19" s="31">
        <v>92.75</v>
      </c>
      <c r="L19" s="31">
        <f t="shared" si="4"/>
        <v>27.825</v>
      </c>
      <c r="M19" s="23">
        <v>84.2</v>
      </c>
      <c r="N19" s="24">
        <f t="shared" si="5"/>
        <v>25.26</v>
      </c>
      <c r="O19" s="25">
        <f t="shared" si="6"/>
        <v>76.485</v>
      </c>
      <c r="P19" s="26" t="s">
        <v>19</v>
      </c>
    </row>
    <row r="20" s="1" customFormat="1" ht="24" customHeight="1" spans="1:16">
      <c r="A20" s="11">
        <v>2</v>
      </c>
      <c r="B20" s="9">
        <v>17</v>
      </c>
      <c r="C20" s="10">
        <v>202111063708</v>
      </c>
      <c r="D20" s="10" t="s">
        <v>15</v>
      </c>
      <c r="E20" s="10">
        <v>7</v>
      </c>
      <c r="F20" s="10" t="s">
        <v>40</v>
      </c>
      <c r="G20" s="10" t="s">
        <v>43</v>
      </c>
      <c r="H20" s="10" t="s">
        <v>18</v>
      </c>
      <c r="I20" s="21">
        <v>54.75</v>
      </c>
      <c r="J20" s="22">
        <f t="shared" si="0"/>
        <v>21.9</v>
      </c>
      <c r="K20" s="31">
        <v>95</v>
      </c>
      <c r="L20" s="31">
        <f t="shared" si="4"/>
        <v>28.5</v>
      </c>
      <c r="M20" s="23">
        <v>85.2</v>
      </c>
      <c r="N20" s="24">
        <f t="shared" si="5"/>
        <v>25.56</v>
      </c>
      <c r="O20" s="25">
        <f t="shared" si="6"/>
        <v>75.96</v>
      </c>
      <c r="P20" s="26"/>
    </row>
    <row r="21" s="1" customFormat="1" ht="24" customHeight="1" spans="1:16">
      <c r="A21" s="11">
        <v>3</v>
      </c>
      <c r="B21" s="9">
        <v>18</v>
      </c>
      <c r="C21" s="10">
        <v>202111063706</v>
      </c>
      <c r="D21" s="10" t="s">
        <v>15</v>
      </c>
      <c r="E21" s="10">
        <v>7</v>
      </c>
      <c r="F21" s="10" t="s">
        <v>40</v>
      </c>
      <c r="G21" s="10" t="s">
        <v>44</v>
      </c>
      <c r="H21" s="10" t="s">
        <v>18</v>
      </c>
      <c r="I21" s="21">
        <v>58</v>
      </c>
      <c r="J21" s="22">
        <f t="shared" si="0"/>
        <v>23.2</v>
      </c>
      <c r="K21" s="31">
        <v>86.75</v>
      </c>
      <c r="L21" s="31">
        <f t="shared" si="4"/>
        <v>26.025</v>
      </c>
      <c r="M21" s="23">
        <v>84</v>
      </c>
      <c r="N21" s="24">
        <f t="shared" si="5"/>
        <v>25.2</v>
      </c>
      <c r="O21" s="25">
        <f t="shared" si="6"/>
        <v>74.425</v>
      </c>
      <c r="P21" s="26"/>
    </row>
    <row r="22" s="1" customFormat="1" ht="24" customHeight="1" spans="1:16">
      <c r="A22" s="11">
        <v>6</v>
      </c>
      <c r="B22" s="9">
        <v>19</v>
      </c>
      <c r="C22" s="10">
        <v>202111063704</v>
      </c>
      <c r="D22" s="10" t="s">
        <v>15</v>
      </c>
      <c r="E22" s="10">
        <v>7</v>
      </c>
      <c r="F22" s="10" t="s">
        <v>40</v>
      </c>
      <c r="G22" s="10" t="s">
        <v>45</v>
      </c>
      <c r="H22" s="10" t="s">
        <v>18</v>
      </c>
      <c r="I22" s="21">
        <v>48.25</v>
      </c>
      <c r="J22" s="22">
        <f t="shared" si="0"/>
        <v>19.3</v>
      </c>
      <c r="K22" s="31">
        <v>93.5</v>
      </c>
      <c r="L22" s="31">
        <f t="shared" si="4"/>
        <v>28.05</v>
      </c>
      <c r="M22" s="23">
        <v>88.2</v>
      </c>
      <c r="N22" s="24">
        <f t="shared" si="5"/>
        <v>26.46</v>
      </c>
      <c r="O22" s="25">
        <f t="shared" si="6"/>
        <v>73.81</v>
      </c>
      <c r="P22" s="26"/>
    </row>
    <row r="23" s="1" customFormat="1" ht="24" customHeight="1" spans="1:16">
      <c r="A23" s="11" t="s">
        <v>36</v>
      </c>
      <c r="B23" s="9">
        <v>20</v>
      </c>
      <c r="C23" s="10">
        <v>202111063709</v>
      </c>
      <c r="D23" s="10" t="s">
        <v>15</v>
      </c>
      <c r="E23" s="10">
        <v>7</v>
      </c>
      <c r="F23" s="10" t="s">
        <v>40</v>
      </c>
      <c r="G23" s="10" t="s">
        <v>46</v>
      </c>
      <c r="H23" s="10" t="s">
        <v>18</v>
      </c>
      <c r="I23" s="21">
        <v>44.5</v>
      </c>
      <c r="J23" s="22">
        <f t="shared" si="0"/>
        <v>17.8</v>
      </c>
      <c r="K23" s="29" t="s">
        <v>36</v>
      </c>
      <c r="L23" s="29" t="s">
        <v>36</v>
      </c>
      <c r="M23" s="29" t="s">
        <v>36</v>
      </c>
      <c r="N23" s="29" t="s">
        <v>36</v>
      </c>
      <c r="O23" s="25">
        <v>17.8</v>
      </c>
      <c r="P23" s="26"/>
    </row>
    <row r="24" s="1" customFormat="1" ht="26.25" customHeight="1" spans="1:16">
      <c r="A24" s="11">
        <v>2</v>
      </c>
      <c r="B24" s="9">
        <v>1</v>
      </c>
      <c r="C24" s="10">
        <v>202111063719</v>
      </c>
      <c r="D24" s="10" t="s">
        <v>47</v>
      </c>
      <c r="E24" s="10">
        <v>1</v>
      </c>
      <c r="F24" s="10" t="s">
        <v>48</v>
      </c>
      <c r="G24" s="10" t="s">
        <v>49</v>
      </c>
      <c r="H24" s="10" t="s">
        <v>18</v>
      </c>
      <c r="I24" s="21">
        <v>55.5</v>
      </c>
      <c r="J24" s="22">
        <f>I24*0.5</f>
        <v>27.75</v>
      </c>
      <c r="K24" s="22" t="s">
        <v>50</v>
      </c>
      <c r="L24" s="22" t="s">
        <v>50</v>
      </c>
      <c r="M24" s="23">
        <v>74.8</v>
      </c>
      <c r="N24" s="23">
        <f>M24*0.5</f>
        <v>37.4</v>
      </c>
      <c r="O24" s="22">
        <f>J24+N24</f>
        <v>65.15</v>
      </c>
      <c r="P24" s="26" t="s">
        <v>19</v>
      </c>
    </row>
    <row r="25" s="1" customFormat="1" ht="26.25" customHeight="1" spans="1:16">
      <c r="A25" s="11">
        <v>1</v>
      </c>
      <c r="B25" s="9">
        <v>2</v>
      </c>
      <c r="C25" s="10">
        <v>202111063720</v>
      </c>
      <c r="D25" s="10" t="s">
        <v>47</v>
      </c>
      <c r="E25" s="10">
        <v>1</v>
      </c>
      <c r="F25" s="10" t="s">
        <v>48</v>
      </c>
      <c r="G25" s="10" t="s">
        <v>51</v>
      </c>
      <c r="H25" s="10" t="s">
        <v>18</v>
      </c>
      <c r="I25" s="21">
        <v>51.5</v>
      </c>
      <c r="J25" s="22">
        <f>I25*0.5</f>
        <v>25.75</v>
      </c>
      <c r="K25" s="22" t="s">
        <v>50</v>
      </c>
      <c r="L25" s="22" t="s">
        <v>50</v>
      </c>
      <c r="M25" s="23">
        <v>74.8</v>
      </c>
      <c r="N25" s="23">
        <f>M25*0.5</f>
        <v>37.4</v>
      </c>
      <c r="O25" s="22">
        <f>J25+N25</f>
        <v>63.15</v>
      </c>
      <c r="P25" s="26" t="s">
        <v>19</v>
      </c>
    </row>
    <row r="26" s="1" customFormat="1" ht="26.25" customHeight="1" spans="1:16">
      <c r="A26" s="11">
        <v>6</v>
      </c>
      <c r="B26" s="9">
        <v>3</v>
      </c>
      <c r="C26" s="10">
        <v>202111063620</v>
      </c>
      <c r="D26" s="10" t="s">
        <v>47</v>
      </c>
      <c r="E26" s="10">
        <v>2</v>
      </c>
      <c r="F26" s="10" t="s">
        <v>52</v>
      </c>
      <c r="G26" s="10" t="s">
        <v>53</v>
      </c>
      <c r="H26" s="10" t="s">
        <v>18</v>
      </c>
      <c r="I26" s="21">
        <v>60</v>
      </c>
      <c r="J26" s="22">
        <f t="shared" ref="J26:J31" si="7">I26*0.4</f>
        <v>24</v>
      </c>
      <c r="K26" s="27">
        <v>64.5</v>
      </c>
      <c r="L26" s="28">
        <f t="shared" ref="L26:L31" si="8">K26*0.3</f>
        <v>19.35</v>
      </c>
      <c r="M26" s="23">
        <v>85</v>
      </c>
      <c r="N26" s="23">
        <f t="shared" ref="N26:N31" si="9">M26*0.3</f>
        <v>25.5</v>
      </c>
      <c r="O26" s="22">
        <f t="shared" ref="O26:O31" si="10">J26+L26+N26</f>
        <v>68.85</v>
      </c>
      <c r="P26" s="26" t="s">
        <v>19</v>
      </c>
    </row>
    <row r="27" s="1" customFormat="1" ht="26.25" customHeight="1" spans="1:16">
      <c r="A27" s="11">
        <v>1</v>
      </c>
      <c r="B27" s="9">
        <v>4</v>
      </c>
      <c r="C27" s="10">
        <v>202111063625</v>
      </c>
      <c r="D27" s="10" t="s">
        <v>47</v>
      </c>
      <c r="E27" s="10">
        <v>2</v>
      </c>
      <c r="F27" s="10" t="s">
        <v>52</v>
      </c>
      <c r="G27" s="10" t="s">
        <v>54</v>
      </c>
      <c r="H27" s="10" t="s">
        <v>18</v>
      </c>
      <c r="I27" s="21">
        <v>59.5</v>
      </c>
      <c r="J27" s="22">
        <f t="shared" si="7"/>
        <v>23.8</v>
      </c>
      <c r="K27" s="27">
        <v>54</v>
      </c>
      <c r="L27" s="28">
        <f t="shared" si="8"/>
        <v>16.2</v>
      </c>
      <c r="M27" s="23">
        <v>87.4</v>
      </c>
      <c r="N27" s="23">
        <f t="shared" si="9"/>
        <v>26.22</v>
      </c>
      <c r="O27" s="22">
        <f t="shared" si="10"/>
        <v>66.22</v>
      </c>
      <c r="P27" s="26" t="s">
        <v>19</v>
      </c>
    </row>
    <row r="28" s="1" customFormat="1" ht="26.25" customHeight="1" spans="1:16">
      <c r="A28" s="11">
        <v>5</v>
      </c>
      <c r="B28" s="9">
        <v>5</v>
      </c>
      <c r="C28" s="10">
        <v>202111063621</v>
      </c>
      <c r="D28" s="10" t="s">
        <v>47</v>
      </c>
      <c r="E28" s="10">
        <v>2</v>
      </c>
      <c r="F28" s="10" t="s">
        <v>52</v>
      </c>
      <c r="G28" s="10" t="s">
        <v>55</v>
      </c>
      <c r="H28" s="10" t="s">
        <v>22</v>
      </c>
      <c r="I28" s="21">
        <v>47.5</v>
      </c>
      <c r="J28" s="22">
        <f t="shared" si="7"/>
        <v>19</v>
      </c>
      <c r="K28" s="27">
        <v>59.5</v>
      </c>
      <c r="L28" s="28">
        <f t="shared" si="8"/>
        <v>17.85</v>
      </c>
      <c r="M28" s="23">
        <v>89</v>
      </c>
      <c r="N28" s="23">
        <f t="shared" si="9"/>
        <v>26.7</v>
      </c>
      <c r="O28" s="22">
        <f t="shared" si="10"/>
        <v>63.55</v>
      </c>
      <c r="P28" s="26"/>
    </row>
    <row r="29" s="1" customFormat="1" ht="26.25" customHeight="1" spans="1:16">
      <c r="A29" s="11">
        <v>3</v>
      </c>
      <c r="B29" s="9">
        <v>6</v>
      </c>
      <c r="C29" s="10">
        <v>202111063622</v>
      </c>
      <c r="D29" s="10" t="s">
        <v>47</v>
      </c>
      <c r="E29" s="10">
        <v>2</v>
      </c>
      <c r="F29" s="10" t="s">
        <v>52</v>
      </c>
      <c r="G29" s="10" t="s">
        <v>56</v>
      </c>
      <c r="H29" s="10" t="s">
        <v>22</v>
      </c>
      <c r="I29" s="21">
        <v>47.5</v>
      </c>
      <c r="J29" s="22">
        <f t="shared" si="7"/>
        <v>19</v>
      </c>
      <c r="K29" s="27">
        <v>50</v>
      </c>
      <c r="L29" s="28">
        <f t="shared" si="8"/>
        <v>15</v>
      </c>
      <c r="M29" s="23">
        <v>81.4</v>
      </c>
      <c r="N29" s="23">
        <f t="shared" si="9"/>
        <v>24.42</v>
      </c>
      <c r="O29" s="22">
        <f t="shared" si="10"/>
        <v>58.42</v>
      </c>
      <c r="P29" s="26"/>
    </row>
    <row r="30" s="1" customFormat="1" ht="26.25" customHeight="1" spans="1:16">
      <c r="A30" s="11">
        <v>4</v>
      </c>
      <c r="B30" s="9">
        <v>7</v>
      </c>
      <c r="C30" s="10">
        <v>202111063624</v>
      </c>
      <c r="D30" s="10" t="s">
        <v>47</v>
      </c>
      <c r="E30" s="10">
        <v>2</v>
      </c>
      <c r="F30" s="10" t="s">
        <v>52</v>
      </c>
      <c r="G30" s="10" t="s">
        <v>57</v>
      </c>
      <c r="H30" s="10" t="s">
        <v>18</v>
      </c>
      <c r="I30" s="21">
        <v>51.5</v>
      </c>
      <c r="J30" s="22">
        <f t="shared" si="7"/>
        <v>20.6</v>
      </c>
      <c r="K30" s="27">
        <v>37.5</v>
      </c>
      <c r="L30" s="28">
        <f t="shared" si="8"/>
        <v>11.25</v>
      </c>
      <c r="M30" s="23">
        <v>84.2</v>
      </c>
      <c r="N30" s="23">
        <f t="shared" si="9"/>
        <v>25.26</v>
      </c>
      <c r="O30" s="22">
        <f t="shared" si="10"/>
        <v>57.11</v>
      </c>
      <c r="P30" s="26"/>
    </row>
    <row r="31" s="1" customFormat="1" ht="26.25" customHeight="1" spans="1:16">
      <c r="A31" s="11">
        <v>2</v>
      </c>
      <c r="B31" s="9">
        <v>8</v>
      </c>
      <c r="C31" s="10">
        <v>202111063627</v>
      </c>
      <c r="D31" s="10" t="s">
        <v>47</v>
      </c>
      <c r="E31" s="10">
        <v>2</v>
      </c>
      <c r="F31" s="10" t="s">
        <v>52</v>
      </c>
      <c r="G31" s="10" t="s">
        <v>58</v>
      </c>
      <c r="H31" s="10" t="s">
        <v>18</v>
      </c>
      <c r="I31" s="21">
        <v>52.5</v>
      </c>
      <c r="J31" s="22">
        <f t="shared" si="7"/>
        <v>21</v>
      </c>
      <c r="K31" s="27">
        <v>27.5</v>
      </c>
      <c r="L31" s="28">
        <f t="shared" si="8"/>
        <v>8.25</v>
      </c>
      <c r="M31" s="23">
        <v>80.4</v>
      </c>
      <c r="N31" s="23">
        <f t="shared" si="9"/>
        <v>24.12</v>
      </c>
      <c r="O31" s="22">
        <f t="shared" si="10"/>
        <v>53.37</v>
      </c>
      <c r="P31" s="26"/>
    </row>
    <row r="32" s="1" customFormat="1" ht="26.25" customHeight="1" spans="1:16">
      <c r="A32" s="11">
        <v>1</v>
      </c>
      <c r="B32" s="9">
        <v>9</v>
      </c>
      <c r="C32" s="32" t="s">
        <v>59</v>
      </c>
      <c r="D32" s="10" t="s">
        <v>47</v>
      </c>
      <c r="E32" s="10">
        <v>3</v>
      </c>
      <c r="F32" s="10" t="s">
        <v>60</v>
      </c>
      <c r="G32" s="10" t="s">
        <v>61</v>
      </c>
      <c r="H32" s="10" t="s">
        <v>18</v>
      </c>
      <c r="I32" s="21">
        <v>74</v>
      </c>
      <c r="J32" s="22">
        <f t="shared" ref="J32:J39" si="11">I32*0.5</f>
        <v>37</v>
      </c>
      <c r="K32" s="22" t="s">
        <v>50</v>
      </c>
      <c r="L32" s="22" t="s">
        <v>50</v>
      </c>
      <c r="M32" s="23">
        <v>75.8</v>
      </c>
      <c r="N32" s="23">
        <f t="shared" ref="N32:N39" si="12">M32*0.5</f>
        <v>37.9</v>
      </c>
      <c r="O32" s="22">
        <f t="shared" ref="O32:O39" si="13">J32+N32</f>
        <v>74.9</v>
      </c>
      <c r="P32" s="26" t="s">
        <v>19</v>
      </c>
    </row>
    <row r="33" s="1" customFormat="1" ht="26.25" customHeight="1" spans="1:16">
      <c r="A33" s="11">
        <v>2</v>
      </c>
      <c r="B33" s="9">
        <v>10</v>
      </c>
      <c r="C33" s="32" t="s">
        <v>62</v>
      </c>
      <c r="D33" s="10" t="s">
        <v>47</v>
      </c>
      <c r="E33" s="10">
        <v>3</v>
      </c>
      <c r="F33" s="10" t="s">
        <v>60</v>
      </c>
      <c r="G33" s="10" t="s">
        <v>63</v>
      </c>
      <c r="H33" s="10" t="s">
        <v>18</v>
      </c>
      <c r="I33" s="21">
        <v>56.75</v>
      </c>
      <c r="J33" s="22">
        <f t="shared" si="11"/>
        <v>28.375</v>
      </c>
      <c r="K33" s="22" t="s">
        <v>50</v>
      </c>
      <c r="L33" s="22" t="s">
        <v>50</v>
      </c>
      <c r="M33" s="23">
        <v>69.2</v>
      </c>
      <c r="N33" s="23">
        <f t="shared" si="12"/>
        <v>34.6</v>
      </c>
      <c r="O33" s="22">
        <f t="shared" si="13"/>
        <v>62.975</v>
      </c>
      <c r="P33" s="26"/>
    </row>
    <row r="34" s="1" customFormat="1" ht="26.25" customHeight="1" spans="1:16">
      <c r="A34" s="11">
        <v>3</v>
      </c>
      <c r="B34" s="9">
        <v>11</v>
      </c>
      <c r="C34" s="10">
        <v>202111063718</v>
      </c>
      <c r="D34" s="10" t="s">
        <v>47</v>
      </c>
      <c r="E34" s="10">
        <v>4</v>
      </c>
      <c r="F34" s="10" t="s">
        <v>64</v>
      </c>
      <c r="G34" s="10" t="s">
        <v>65</v>
      </c>
      <c r="H34" s="10" t="s">
        <v>22</v>
      </c>
      <c r="I34" s="21">
        <v>58.5</v>
      </c>
      <c r="J34" s="22">
        <f t="shared" si="11"/>
        <v>29.25</v>
      </c>
      <c r="K34" s="22" t="s">
        <v>50</v>
      </c>
      <c r="L34" s="22" t="s">
        <v>50</v>
      </c>
      <c r="M34" s="23">
        <v>68.6</v>
      </c>
      <c r="N34" s="23">
        <f t="shared" si="12"/>
        <v>34.3</v>
      </c>
      <c r="O34" s="22">
        <f t="shared" si="13"/>
        <v>63.55</v>
      </c>
      <c r="P34" s="26" t="s">
        <v>19</v>
      </c>
    </row>
    <row r="35" s="1" customFormat="1" ht="26.25" customHeight="1" spans="1:16">
      <c r="A35" s="11">
        <v>4</v>
      </c>
      <c r="B35" s="9">
        <v>12</v>
      </c>
      <c r="C35" s="10">
        <v>202111063716</v>
      </c>
      <c r="D35" s="10" t="s">
        <v>47</v>
      </c>
      <c r="E35" s="10">
        <v>4</v>
      </c>
      <c r="F35" s="10" t="s">
        <v>64</v>
      </c>
      <c r="G35" s="10" t="s">
        <v>66</v>
      </c>
      <c r="H35" s="10" t="s">
        <v>22</v>
      </c>
      <c r="I35" s="21">
        <v>58.5</v>
      </c>
      <c r="J35" s="22">
        <f t="shared" si="11"/>
        <v>29.25</v>
      </c>
      <c r="K35" s="22" t="s">
        <v>50</v>
      </c>
      <c r="L35" s="22" t="s">
        <v>50</v>
      </c>
      <c r="M35" s="23">
        <v>65</v>
      </c>
      <c r="N35" s="23">
        <f t="shared" si="12"/>
        <v>32.5</v>
      </c>
      <c r="O35" s="22">
        <f t="shared" si="13"/>
        <v>61.75</v>
      </c>
      <c r="P35" s="26" t="s">
        <v>19</v>
      </c>
    </row>
    <row r="36" s="1" customFormat="1" ht="26.25" customHeight="1" spans="1:16">
      <c r="A36" s="11">
        <v>1</v>
      </c>
      <c r="B36" s="9">
        <v>13</v>
      </c>
      <c r="C36" s="10">
        <v>202111063715</v>
      </c>
      <c r="D36" s="10" t="s">
        <v>47</v>
      </c>
      <c r="E36" s="10">
        <v>4</v>
      </c>
      <c r="F36" s="10" t="s">
        <v>64</v>
      </c>
      <c r="G36" s="10" t="s">
        <v>67</v>
      </c>
      <c r="H36" s="10" t="s">
        <v>22</v>
      </c>
      <c r="I36" s="21">
        <v>55.5</v>
      </c>
      <c r="J36" s="22">
        <f t="shared" si="11"/>
        <v>27.75</v>
      </c>
      <c r="K36" s="22" t="s">
        <v>50</v>
      </c>
      <c r="L36" s="22" t="s">
        <v>50</v>
      </c>
      <c r="M36" s="23">
        <v>63.2</v>
      </c>
      <c r="N36" s="23">
        <f t="shared" si="12"/>
        <v>31.6</v>
      </c>
      <c r="O36" s="22">
        <f t="shared" si="13"/>
        <v>59.35</v>
      </c>
      <c r="P36" s="26"/>
    </row>
    <row r="37" s="1" customFormat="1" ht="26.25" customHeight="1" spans="1:16">
      <c r="A37" s="11">
        <v>2</v>
      </c>
      <c r="B37" s="9">
        <v>14</v>
      </c>
      <c r="C37" s="10">
        <v>202111063717</v>
      </c>
      <c r="D37" s="10" t="s">
        <v>47</v>
      </c>
      <c r="E37" s="10">
        <v>4</v>
      </c>
      <c r="F37" s="10" t="s">
        <v>64</v>
      </c>
      <c r="G37" s="10" t="s">
        <v>68</v>
      </c>
      <c r="H37" s="10" t="s">
        <v>22</v>
      </c>
      <c r="I37" s="21">
        <v>48</v>
      </c>
      <c r="J37" s="22">
        <f t="shared" si="11"/>
        <v>24</v>
      </c>
      <c r="K37" s="22" t="s">
        <v>50</v>
      </c>
      <c r="L37" s="22" t="s">
        <v>50</v>
      </c>
      <c r="M37" s="23">
        <v>60.8</v>
      </c>
      <c r="N37" s="23">
        <f t="shared" si="12"/>
        <v>30.4</v>
      </c>
      <c r="O37" s="22">
        <f t="shared" si="13"/>
        <v>54.4</v>
      </c>
      <c r="P37" s="26"/>
    </row>
    <row r="38" s="1" customFormat="1" ht="26.25" customHeight="1" spans="1:16">
      <c r="A38" s="11">
        <v>1</v>
      </c>
      <c r="B38" s="9">
        <v>15</v>
      </c>
      <c r="C38" s="10">
        <v>202111063713</v>
      </c>
      <c r="D38" s="10" t="s">
        <v>47</v>
      </c>
      <c r="E38" s="10">
        <v>5</v>
      </c>
      <c r="F38" s="10" t="s">
        <v>69</v>
      </c>
      <c r="G38" s="10" t="s">
        <v>70</v>
      </c>
      <c r="H38" s="10" t="s">
        <v>18</v>
      </c>
      <c r="I38" s="21">
        <v>63</v>
      </c>
      <c r="J38" s="22">
        <f t="shared" si="11"/>
        <v>31.5</v>
      </c>
      <c r="K38" s="22" t="s">
        <v>50</v>
      </c>
      <c r="L38" s="22" t="s">
        <v>50</v>
      </c>
      <c r="M38" s="23">
        <v>70</v>
      </c>
      <c r="N38" s="23">
        <f t="shared" si="12"/>
        <v>35</v>
      </c>
      <c r="O38" s="22">
        <f t="shared" si="13"/>
        <v>66.5</v>
      </c>
      <c r="P38" s="26" t="s">
        <v>19</v>
      </c>
    </row>
    <row r="39" s="1" customFormat="1" ht="26.25" customHeight="1" spans="1:16">
      <c r="A39" s="11">
        <v>2</v>
      </c>
      <c r="B39" s="9">
        <v>16</v>
      </c>
      <c r="C39" s="10">
        <v>202111063712</v>
      </c>
      <c r="D39" s="10" t="s">
        <v>47</v>
      </c>
      <c r="E39" s="10">
        <v>5</v>
      </c>
      <c r="F39" s="10" t="s">
        <v>69</v>
      </c>
      <c r="G39" s="10" t="s">
        <v>71</v>
      </c>
      <c r="H39" s="10" t="s">
        <v>18</v>
      </c>
      <c r="I39" s="21">
        <v>43.5</v>
      </c>
      <c r="J39" s="22">
        <f t="shared" si="11"/>
        <v>21.75</v>
      </c>
      <c r="K39" s="22" t="s">
        <v>50</v>
      </c>
      <c r="L39" s="22" t="s">
        <v>50</v>
      </c>
      <c r="M39" s="23">
        <v>67.2</v>
      </c>
      <c r="N39" s="23">
        <f t="shared" si="12"/>
        <v>33.6</v>
      </c>
      <c r="O39" s="22">
        <f t="shared" si="13"/>
        <v>55.35</v>
      </c>
      <c r="P39" s="26"/>
    </row>
  </sheetData>
  <mergeCells count="13">
    <mergeCell ref="B1:P1"/>
    <mergeCell ref="I2:J2"/>
    <mergeCell ref="K2:L2"/>
    <mergeCell ref="M2:N2"/>
    <mergeCell ref="A2:A3"/>
    <mergeCell ref="B2:B3"/>
    <mergeCell ref="C2:C3"/>
    <mergeCell ref="D2:D3"/>
    <mergeCell ref="F2:F3"/>
    <mergeCell ref="G2:G3"/>
    <mergeCell ref="H2:H3"/>
    <mergeCell ref="O2:O3"/>
    <mergeCell ref="P2:P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想一个酷酷的备注给你</cp:lastModifiedBy>
  <dcterms:created xsi:type="dcterms:W3CDTF">2021-12-07T13:26:14Z</dcterms:created>
  <dcterms:modified xsi:type="dcterms:W3CDTF">2021-12-07T13:27:04Z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534C1060857C493BBA535D9558C6CC4F</vt:lpwstr>
  </property>
  <property fmtid="{D5CDD505-2E9C-101B-9397-08002B2CF9AE}" pid="3" name="KSOProductBuildVer">
    <vt:lpwstr>2052-11.1.0.11115</vt:lpwstr>
  </property>
</Properties>
</file>