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<sst xmlns="http://schemas.openxmlformats.org/spreadsheetml/2006/main" count="5" uniqueCount="5">
  <si>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2021年砀山县公开招聘乡镇卫生院工作人员拟资格复审人员名单</t>
  </si>
  <si>
    <t>序号</t>
  </si>
  <si>
    <t>岗位代码</t>
  </si>
  <si>
    <t>准考证号</t>
  </si>
  <si>
    <t>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</si>
</sst>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9.00390625" style="1" customWidth="1"/>
    <col min="2" max="2" width="17.375" style="1" customWidth="1"/>
    <col min="3" max="3" width="27.125" style="1" customWidth="1"/>
    <col min="4" max="4" width="18.25390625" style="1" customWidth="1"/>
    <col min="5" max="16384" width="9.00390625" style="1" customWidth="1"/>
  </cols>
  <sheetData>
    <row r="1" spans="1:4" ht="45" customHeight="1">
      <c r="A1" s="2" t="s">
        <v>0</v>
      </c>
      <c r="B1" s="3"/>
      <c r="C1" s="3"/>
      <c r="D1" s="3"/>
    </row>
    <row r="2" spans="1:4" s="1" customFormat="1" ht="13.5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s="1" customFormat="1" ht="13.5" customHeight="1">
      <c r="A3" s="6">
        <v>1</v>
      </c>
      <c r="B3" s="5" t="str">
        <f aca="true" t="shared" si="0" ref="B3:B46">"21101"</f>
        <v>21101</v>
      </c>
      <c r="C3" s="5" t="str">
        <f>"2021070107"</f>
        <v>2021070107</v>
      </c>
      <c r="D3" s="7">
        <v>80.3</v>
      </c>
    </row>
    <row r="4" spans="1:4" s="1" customFormat="1" ht="13.5" customHeight="1">
      <c r="A4" s="6">
        <v>2</v>
      </c>
      <c r="B4" s="5" t="str">
        <f t="shared" si="0"/>
        <v>21101</v>
      </c>
      <c r="C4" s="5" t="str">
        <f>"2021070201"</f>
        <v>2021070201</v>
      </c>
      <c r="D4" s="7">
        <v>77.8</v>
      </c>
    </row>
    <row r="5" spans="1:4" s="1" customFormat="1" ht="13.5" customHeight="1">
      <c r="A5" s="6">
        <v>3</v>
      </c>
      <c r="B5" s="5" t="str">
        <f t="shared" si="0"/>
        <v>21101</v>
      </c>
      <c r="C5" s="5" t="str">
        <f>"2021070120"</f>
        <v>2021070120</v>
      </c>
      <c r="D5" s="7">
        <v>76.5</v>
      </c>
    </row>
    <row r="6" spans="1:4" s="1" customFormat="1" ht="13.5" customHeight="1">
      <c r="A6" s="6">
        <v>4</v>
      </c>
      <c r="B6" s="5" t="str">
        <f t="shared" si="0"/>
        <v>21101</v>
      </c>
      <c r="C6" s="5" t="str">
        <f>"2021070105"</f>
        <v>2021070105</v>
      </c>
      <c r="D6" s="7">
        <v>71.3</v>
      </c>
    </row>
    <row r="7" spans="1:4" s="1" customFormat="1" ht="13.5" customHeight="1">
      <c r="A7" s="6">
        <v>5</v>
      </c>
      <c r="B7" s="5" t="str">
        <f t="shared" si="0"/>
        <v>21101</v>
      </c>
      <c r="C7" s="5" t="str">
        <f>"2021070106"</f>
        <v>2021070106</v>
      </c>
      <c r="D7" s="7">
        <v>70.7</v>
      </c>
    </row>
    <row r="8" spans="1:4" s="1" customFormat="1" ht="13.5" customHeight="1">
      <c r="A8" s="6">
        <v>6</v>
      </c>
      <c r="B8" s="5" t="str">
        <f t="shared" si="0"/>
        <v>21101</v>
      </c>
      <c r="C8" s="5" t="str">
        <f>"2021070129"</f>
        <v>2021070129</v>
      </c>
      <c r="D8" s="7">
        <v>69.7</v>
      </c>
    </row>
    <row r="9" spans="1:4" s="1" customFormat="1" ht="13.5" customHeight="1">
      <c r="A9" s="6">
        <v>7</v>
      </c>
      <c r="B9" s="5" t="str">
        <f t="shared" si="0"/>
        <v>21101</v>
      </c>
      <c r="C9" s="5" t="str">
        <f>"2021070126"</f>
        <v>2021070126</v>
      </c>
      <c r="D9" s="7">
        <v>69.1</v>
      </c>
    </row>
    <row r="10" spans="1:4" s="1" customFormat="1" ht="13.5" customHeight="1">
      <c r="A10" s="6">
        <v>8</v>
      </c>
      <c r="B10" s="5" t="str">
        <f t="shared" si="0"/>
        <v>21101</v>
      </c>
      <c r="C10" s="5" t="str">
        <f>"2021070125"</f>
        <v>2021070125</v>
      </c>
      <c r="D10" s="7">
        <v>68.3</v>
      </c>
    </row>
    <row r="11" spans="1:4" s="1" customFormat="1" ht="13.5" customHeight="1">
      <c r="A11" s="6">
        <v>9</v>
      </c>
      <c r="B11" s="5" t="str">
        <f t="shared" si="0"/>
        <v>21101</v>
      </c>
      <c r="C11" s="5" t="str">
        <f>"2021070110"</f>
        <v>2021070110</v>
      </c>
      <c r="D11" s="7">
        <v>67</v>
      </c>
    </row>
    <row r="12" spans="1:4" s="1" customFormat="1" ht="13.5" customHeight="1">
      <c r="A12" s="6">
        <v>10</v>
      </c>
      <c r="B12" s="5" t="str">
        <f t="shared" si="0"/>
        <v>21101</v>
      </c>
      <c r="C12" s="5" t="str">
        <f>"2021070101"</f>
        <v>2021070101</v>
      </c>
      <c r="D12" s="7">
        <v>66.9</v>
      </c>
    </row>
    <row r="13" spans="1:4" s="1" customFormat="1" ht="13.5" customHeight="1">
      <c r="A13" s="6">
        <v>11</v>
      </c>
      <c r="B13" s="5" t="str">
        <f t="shared" si="0"/>
        <v>21101</v>
      </c>
      <c r="C13" s="5" t="str">
        <f>"2021070116"</f>
        <v>2021070116</v>
      </c>
      <c r="D13" s="7">
        <v>66.8</v>
      </c>
    </row>
    <row r="14" spans="1:4" s="1" customFormat="1" ht="13.5" customHeight="1">
      <c r="A14" s="6">
        <v>12</v>
      </c>
      <c r="B14" s="5" t="str">
        <f t="shared" si="0"/>
        <v>21101</v>
      </c>
      <c r="C14" s="5" t="str">
        <f>"2021070115"</f>
        <v>2021070115</v>
      </c>
      <c r="D14" s="7">
        <v>66.6</v>
      </c>
    </row>
    <row r="15" spans="1:4" s="1" customFormat="1" ht="13.5" customHeight="1">
      <c r="A15" s="6">
        <v>13</v>
      </c>
      <c r="B15" s="5" t="str">
        <f t="shared" si="0"/>
        <v>21101</v>
      </c>
      <c r="C15" s="5" t="str">
        <f>"2021070210"</f>
        <v>2021070210</v>
      </c>
      <c r="D15" s="7">
        <v>65.8</v>
      </c>
    </row>
    <row r="16" spans="1:4" s="1" customFormat="1" ht="13.5" customHeight="1">
      <c r="A16" s="6">
        <v>14</v>
      </c>
      <c r="B16" s="5" t="str">
        <f t="shared" si="0"/>
        <v>21101</v>
      </c>
      <c r="C16" s="5" t="str">
        <f>"2021070114"</f>
        <v>2021070114</v>
      </c>
      <c r="D16" s="7">
        <v>65.5</v>
      </c>
    </row>
    <row r="17" spans="1:4" s="1" customFormat="1" ht="13.5" customHeight="1">
      <c r="A17" s="6">
        <v>15</v>
      </c>
      <c r="B17" s="5" t="str">
        <f t="shared" si="0"/>
        <v>21101</v>
      </c>
      <c r="C17" s="5" t="str">
        <f>"2021070109"</f>
        <v>2021070109</v>
      </c>
      <c r="D17" s="7">
        <v>65.4</v>
      </c>
    </row>
    <row r="18" spans="1:4" s="1" customFormat="1" ht="13.5" customHeight="1">
      <c r="A18" s="6">
        <v>16</v>
      </c>
      <c r="B18" s="5" t="str">
        <f t="shared" si="0"/>
        <v>21101</v>
      </c>
      <c r="C18" s="5" t="str">
        <f>"2021070213"</f>
        <v>2021070213</v>
      </c>
      <c r="D18" s="7">
        <v>65.1</v>
      </c>
    </row>
    <row r="19" spans="1:4" s="1" customFormat="1" ht="13.5" customHeight="1">
      <c r="A19" s="6">
        <v>17</v>
      </c>
      <c r="B19" s="5" t="str">
        <f t="shared" si="0"/>
        <v>21101</v>
      </c>
      <c r="C19" s="5" t="str">
        <f>"2021070121"</f>
        <v>2021070121</v>
      </c>
      <c r="D19" s="7">
        <v>62.7</v>
      </c>
    </row>
    <row r="20" spans="1:4" s="1" customFormat="1" ht="13.5" customHeight="1">
      <c r="A20" s="6">
        <v>18</v>
      </c>
      <c r="B20" s="5" t="str">
        <f t="shared" si="0"/>
        <v>21101</v>
      </c>
      <c r="C20" s="5" t="str">
        <f>"2021070113"</f>
        <v>2021070113</v>
      </c>
      <c r="D20" s="7">
        <v>61.5</v>
      </c>
    </row>
    <row r="21" spans="1:4" s="1" customFormat="1" ht="13.5" customHeight="1">
      <c r="A21" s="6">
        <v>19</v>
      </c>
      <c r="B21" s="5" t="str">
        <f aca="true" t="shared" si="1" ref="B21:B54">"21102"</f>
        <v>21102</v>
      </c>
      <c r="C21" s="5" t="str">
        <f>"2021070225"</f>
        <v>2021070225</v>
      </c>
      <c r="D21" s="7">
        <v>89.3</v>
      </c>
    </row>
    <row r="22" spans="1:4" s="1" customFormat="1" ht="13.5" customHeight="1">
      <c r="A22" s="6">
        <v>20</v>
      </c>
      <c r="B22" s="5" t="str">
        <f t="shared" si="1"/>
        <v>21102</v>
      </c>
      <c r="C22" s="5" t="str">
        <f>"2021070304"</f>
        <v>2021070304</v>
      </c>
      <c r="D22" s="7">
        <v>85.3</v>
      </c>
    </row>
    <row r="23" spans="1:4" s="1" customFormat="1" ht="13.5" customHeight="1">
      <c r="A23" s="6">
        <v>21</v>
      </c>
      <c r="B23" s="5" t="str">
        <f t="shared" si="1"/>
        <v>21102</v>
      </c>
      <c r="C23" s="5" t="str">
        <f>"2021070221"</f>
        <v>2021070221</v>
      </c>
      <c r="D23" s="7">
        <v>84.1</v>
      </c>
    </row>
    <row r="24" spans="1:4" s="1" customFormat="1" ht="13.5" customHeight="1">
      <c r="A24" s="6">
        <v>22</v>
      </c>
      <c r="B24" s="5" t="str">
        <f t="shared" si="1"/>
        <v>21102</v>
      </c>
      <c r="C24" s="5" t="str">
        <f>"2021070223"</f>
        <v>2021070223</v>
      </c>
      <c r="D24" s="7">
        <v>80.4</v>
      </c>
    </row>
    <row r="25" spans="1:4" s="1" customFormat="1" ht="13.5" customHeight="1">
      <c r="A25" s="6">
        <v>23</v>
      </c>
      <c r="B25" s="5" t="str">
        <f t="shared" si="1"/>
        <v>21102</v>
      </c>
      <c r="C25" s="5" t="str">
        <f>"2021070220"</f>
        <v>2021070220</v>
      </c>
      <c r="D25" s="7">
        <v>76.9</v>
      </c>
    </row>
    <row r="26" spans="1:4" s="1" customFormat="1" ht="13.5" customHeight="1">
      <c r="A26" s="6">
        <v>24</v>
      </c>
      <c r="B26" s="5" t="str">
        <f t="shared" si="1"/>
        <v>21102</v>
      </c>
      <c r="C26" s="5" t="str">
        <f>"2021070302"</f>
        <v>2021070302</v>
      </c>
      <c r="D26" s="7">
        <v>75.7</v>
      </c>
    </row>
    <row r="27" spans="1:4" s="1" customFormat="1" ht="13.5" customHeight="1">
      <c r="A27" s="6">
        <v>25</v>
      </c>
      <c r="B27" s="5" t="str">
        <f t="shared" si="1"/>
        <v>21102</v>
      </c>
      <c r="C27" s="5" t="str">
        <f>"2021070215"</f>
        <v>2021070215</v>
      </c>
      <c r="D27" s="7">
        <v>74.7</v>
      </c>
    </row>
    <row r="28" spans="1:4" s="1" customFormat="1" ht="13.5" customHeight="1">
      <c r="A28" s="6">
        <v>26</v>
      </c>
      <c r="B28" s="5" t="str">
        <f t="shared" si="1"/>
        <v>21102</v>
      </c>
      <c r="C28" s="5" t="str">
        <f>"2021070301"</f>
        <v>2021070301</v>
      </c>
      <c r="D28" s="7">
        <v>74.7</v>
      </c>
    </row>
    <row r="29" spans="1:4" s="1" customFormat="1" ht="13.5" customHeight="1">
      <c r="A29" s="6">
        <v>27</v>
      </c>
      <c r="B29" s="5" t="str">
        <f t="shared" si="1"/>
        <v>21102</v>
      </c>
      <c r="C29" s="5" t="str">
        <f>"2021070317"</f>
        <v>2021070317</v>
      </c>
      <c r="D29" s="7">
        <v>74.4</v>
      </c>
    </row>
    <row r="30" spans="1:4" s="1" customFormat="1" ht="13.5" customHeight="1">
      <c r="A30" s="6">
        <v>28</v>
      </c>
      <c r="B30" s="5" t="str">
        <f t="shared" si="1"/>
        <v>21102</v>
      </c>
      <c r="C30" s="5" t="str">
        <f>"2021070312"</f>
        <v>2021070312</v>
      </c>
      <c r="D30" s="7">
        <v>73.9</v>
      </c>
    </row>
    <row r="31" spans="1:4" s="1" customFormat="1" ht="13.5" customHeight="1">
      <c r="A31" s="6">
        <v>29</v>
      </c>
      <c r="B31" s="5" t="str">
        <f t="shared" si="1"/>
        <v>21102</v>
      </c>
      <c r="C31" s="5" t="str">
        <f>"2021070303"</f>
        <v>2021070303</v>
      </c>
      <c r="D31" s="7">
        <v>73.4</v>
      </c>
    </row>
    <row r="32" spans="1:4" s="1" customFormat="1" ht="13.5" customHeight="1">
      <c r="A32" s="6">
        <v>30</v>
      </c>
      <c r="B32" s="5" t="str">
        <f t="shared" si="1"/>
        <v>21102</v>
      </c>
      <c r="C32" s="5" t="str">
        <f>"2021070218"</f>
        <v>2021070218</v>
      </c>
      <c r="D32" s="7">
        <v>72.9</v>
      </c>
    </row>
    <row r="33" spans="1:4" s="1" customFormat="1" ht="13.5" customHeight="1">
      <c r="A33" s="6">
        <v>31</v>
      </c>
      <c r="B33" s="5" t="str">
        <f t="shared" si="1"/>
        <v>21102</v>
      </c>
      <c r="C33" s="5" t="str">
        <f>"2021070307"</f>
        <v>2021070307</v>
      </c>
      <c r="D33" s="7">
        <v>71.2</v>
      </c>
    </row>
    <row r="34" spans="1:4" s="1" customFormat="1" ht="13.5" customHeight="1">
      <c r="A34" s="6">
        <v>32</v>
      </c>
      <c r="B34" s="5" t="str">
        <f t="shared" si="1"/>
        <v>21102</v>
      </c>
      <c r="C34" s="5" t="str">
        <f>"2021070230"</f>
        <v>2021070230</v>
      </c>
      <c r="D34" s="7">
        <v>69.7</v>
      </c>
    </row>
    <row r="35" spans="1:4" s="1" customFormat="1" ht="13.5" customHeight="1">
      <c r="A35" s="6">
        <v>33</v>
      </c>
      <c r="B35" s="5" t="str">
        <f t="shared" si="1"/>
        <v>21102</v>
      </c>
      <c r="C35" s="5" t="str">
        <f>"2021070227"</f>
        <v>2021070227</v>
      </c>
      <c r="D35" s="7">
        <v>68.7</v>
      </c>
    </row>
    <row r="36" spans="1:4" s="1" customFormat="1" ht="13.5" customHeight="1">
      <c r="A36" s="6">
        <v>34</v>
      </c>
      <c r="B36" s="5" t="str">
        <f t="shared" si="1"/>
        <v>21102</v>
      </c>
      <c r="C36" s="5" t="str">
        <f>"2021070222"</f>
        <v>2021070222</v>
      </c>
      <c r="D36" s="7">
        <v>68.5</v>
      </c>
    </row>
    <row r="37" spans="1:4" s="1" customFormat="1" ht="13.5" customHeight="1">
      <c r="A37" s="6">
        <v>35</v>
      </c>
      <c r="B37" s="5" t="str">
        <f t="shared" si="1"/>
        <v>21102</v>
      </c>
      <c r="C37" s="5" t="str">
        <f>"2021070305"</f>
        <v>2021070305</v>
      </c>
      <c r="D37" s="7">
        <v>68.5</v>
      </c>
    </row>
    <row r="38" spans="1:4" s="1" customFormat="1" ht="13.5" customHeight="1">
      <c r="A38" s="6">
        <v>36</v>
      </c>
      <c r="B38" s="5" t="str">
        <f t="shared" si="1"/>
        <v>21102</v>
      </c>
      <c r="C38" s="5" t="str">
        <f>"2021070310"</f>
        <v>2021070310</v>
      </c>
      <c r="D38" s="7">
        <v>64.5</v>
      </c>
    </row>
    <row r="39" spans="1:4" s="1" customFormat="1" ht="13.5" customHeight="1">
      <c r="A39" s="6">
        <v>37</v>
      </c>
      <c r="B39" s="5" t="str">
        <f t="shared" si="1"/>
        <v>21102</v>
      </c>
      <c r="C39" s="5" t="str">
        <f>"2021070313"</f>
        <v>2021070313</v>
      </c>
      <c r="D39" s="7">
        <v>64.5</v>
      </c>
    </row>
    <row r="40" spans="1:4" s="1" customFormat="1" ht="13.5" customHeight="1">
      <c r="A40" s="6">
        <v>38</v>
      </c>
      <c r="B40" s="5" t="str">
        <f t="shared" si="1"/>
        <v>21102</v>
      </c>
      <c r="C40" s="5" t="str">
        <f>"2021070219"</f>
        <v>2021070219</v>
      </c>
      <c r="D40" s="7">
        <v>63.5</v>
      </c>
    </row>
    <row r="41" spans="1:4" s="1" customFormat="1" ht="13.5" customHeight="1">
      <c r="A41" s="6">
        <v>39</v>
      </c>
      <c r="B41" s="5" t="str">
        <f aca="true" t="shared" si="2" ref="B41:B82">"21103"</f>
        <v>21103</v>
      </c>
      <c r="C41" s="5" t="str">
        <f>"2021070329"</f>
        <v>2021070329</v>
      </c>
      <c r="D41" s="7">
        <v>88.5</v>
      </c>
    </row>
    <row r="42" spans="1:4" s="1" customFormat="1" ht="13.5" customHeight="1">
      <c r="A42" s="6">
        <v>40</v>
      </c>
      <c r="B42" s="5" t="str">
        <f t="shared" si="2"/>
        <v>21103</v>
      </c>
      <c r="C42" s="5" t="str">
        <f>"2021070320"</f>
        <v>2021070320</v>
      </c>
      <c r="D42" s="7">
        <v>88.4</v>
      </c>
    </row>
    <row r="43" spans="1:4" s="1" customFormat="1" ht="13.5" customHeight="1">
      <c r="A43" s="6">
        <v>41</v>
      </c>
      <c r="B43" s="5" t="str">
        <f t="shared" si="2"/>
        <v>21103</v>
      </c>
      <c r="C43" s="5" t="str">
        <f>"2021070424"</f>
        <v>2021070424</v>
      </c>
      <c r="D43" s="7">
        <v>83.9</v>
      </c>
    </row>
    <row r="44" spans="1:4" s="1" customFormat="1" ht="13.5" customHeight="1">
      <c r="A44" s="6">
        <v>42</v>
      </c>
      <c r="B44" s="5" t="str">
        <f t="shared" si="2"/>
        <v>21103</v>
      </c>
      <c r="C44" s="5" t="str">
        <f>"2021070415"</f>
        <v>2021070415</v>
      </c>
      <c r="D44" s="7">
        <v>83.8</v>
      </c>
    </row>
    <row r="45" spans="1:4" s="1" customFormat="1" ht="13.5" customHeight="1">
      <c r="A45" s="6">
        <v>43</v>
      </c>
      <c r="B45" s="5" t="str">
        <f t="shared" si="2"/>
        <v>21103</v>
      </c>
      <c r="C45" s="5" t="str">
        <f>"2021070413"</f>
        <v>2021070413</v>
      </c>
      <c r="D45" s="7">
        <v>83.2</v>
      </c>
    </row>
    <row r="46" spans="1:4" s="1" customFormat="1" ht="13.5" customHeight="1">
      <c r="A46" s="6">
        <v>44</v>
      </c>
      <c r="B46" s="5" t="str">
        <f t="shared" si="2"/>
        <v>21103</v>
      </c>
      <c r="C46" s="5" t="str">
        <f>"2021070406"</f>
        <v>2021070406</v>
      </c>
      <c r="D46" s="7">
        <v>83.1</v>
      </c>
    </row>
    <row r="47" spans="1:4" s="1" customFormat="1" ht="13.5" customHeight="1">
      <c r="A47" s="6">
        <v>45</v>
      </c>
      <c r="B47" s="5" t="str">
        <f t="shared" si="2"/>
        <v>21103</v>
      </c>
      <c r="C47" s="5" t="str">
        <f>"2021070409"</f>
        <v>2021070409</v>
      </c>
      <c r="D47" s="7">
        <v>81.4</v>
      </c>
    </row>
    <row r="48" spans="1:4" s="1" customFormat="1" ht="13.5" customHeight="1">
      <c r="A48" s="6">
        <v>46</v>
      </c>
      <c r="B48" s="5" t="str">
        <f t="shared" si="2"/>
        <v>21103</v>
      </c>
      <c r="C48" s="5" t="str">
        <f>"2021070405"</f>
        <v>2021070405</v>
      </c>
      <c r="D48" s="7">
        <v>79.9</v>
      </c>
    </row>
    <row r="49" spans="1:4" s="1" customFormat="1" ht="13.5" customHeight="1">
      <c r="A49" s="6">
        <v>47</v>
      </c>
      <c r="B49" s="5" t="str">
        <f t="shared" si="2"/>
        <v>21103</v>
      </c>
      <c r="C49" s="5" t="str">
        <f>"2021070410"</f>
        <v>2021070410</v>
      </c>
      <c r="D49" s="7">
        <v>78.9</v>
      </c>
    </row>
    <row r="50" spans="1:4" s="1" customFormat="1" ht="13.5" customHeight="1">
      <c r="A50" s="6">
        <v>48</v>
      </c>
      <c r="B50" s="5" t="str">
        <f t="shared" si="2"/>
        <v>21103</v>
      </c>
      <c r="C50" s="5" t="str">
        <f>"2021070422"</f>
        <v>2021070422</v>
      </c>
      <c r="D50" s="7">
        <v>78.6</v>
      </c>
    </row>
    <row r="51" spans="1:4" s="1" customFormat="1" ht="13.5" customHeight="1">
      <c r="A51" s="6">
        <v>49</v>
      </c>
      <c r="B51" s="5" t="str">
        <f t="shared" si="2"/>
        <v>21103</v>
      </c>
      <c r="C51" s="5" t="str">
        <f>"2021070319"</f>
        <v>2021070319</v>
      </c>
      <c r="D51" s="7">
        <v>77.1</v>
      </c>
    </row>
    <row r="52" spans="1:4" s="1" customFormat="1" ht="13.5" customHeight="1">
      <c r="A52" s="6">
        <v>50</v>
      </c>
      <c r="B52" s="5" t="str">
        <f t="shared" si="2"/>
        <v>21103</v>
      </c>
      <c r="C52" s="5" t="str">
        <f>"2021070327"</f>
        <v>2021070327</v>
      </c>
      <c r="D52" s="7">
        <v>75.9</v>
      </c>
    </row>
    <row r="53" spans="1:4" s="1" customFormat="1" ht="13.5" customHeight="1">
      <c r="A53" s="6">
        <v>51</v>
      </c>
      <c r="B53" s="5" t="str">
        <f t="shared" si="2"/>
        <v>21103</v>
      </c>
      <c r="C53" s="5" t="str">
        <f>"2021070419"</f>
        <v>2021070419</v>
      </c>
      <c r="D53" s="7">
        <v>75.6</v>
      </c>
    </row>
    <row r="54" spans="1:4" s="1" customFormat="1" ht="13.5" customHeight="1">
      <c r="A54" s="6">
        <v>52</v>
      </c>
      <c r="B54" s="5" t="str">
        <f t="shared" si="2"/>
        <v>21103</v>
      </c>
      <c r="C54" s="5" t="str">
        <f>"2021070328"</f>
        <v>2021070328</v>
      </c>
      <c r="D54" s="7">
        <v>75.2</v>
      </c>
    </row>
    <row r="55" spans="1:4" s="1" customFormat="1" ht="13.5" customHeight="1">
      <c r="A55" s="6">
        <v>53</v>
      </c>
      <c r="B55" s="5" t="str">
        <f t="shared" si="2"/>
        <v>21103</v>
      </c>
      <c r="C55" s="5" t="str">
        <f>"2021070401"</f>
        <v>2021070401</v>
      </c>
      <c r="D55" s="7">
        <v>75</v>
      </c>
    </row>
    <row r="56" spans="1:4" s="1" customFormat="1" ht="13.5" customHeight="1">
      <c r="A56" s="6">
        <v>54</v>
      </c>
      <c r="B56" s="5" t="str">
        <f aca="true" t="shared" si="3" ref="B56:B67">"21104"</f>
        <v>21104</v>
      </c>
      <c r="C56" s="5" t="str">
        <f>"2021070508"</f>
        <v>2021070508</v>
      </c>
      <c r="D56" s="7">
        <v>70.9</v>
      </c>
    </row>
    <row r="57" spans="1:4" s="1" customFormat="1" ht="13.5" customHeight="1">
      <c r="A57" s="6">
        <v>55</v>
      </c>
      <c r="B57" s="5" t="str">
        <f t="shared" si="3"/>
        <v>21104</v>
      </c>
      <c r="C57" s="5" t="str">
        <f>"2021070509"</f>
        <v>2021070509</v>
      </c>
      <c r="D57" s="7">
        <v>69.6</v>
      </c>
    </row>
    <row r="58" spans="1:4" s="1" customFormat="1" ht="13.5" customHeight="1">
      <c r="A58" s="6">
        <v>56</v>
      </c>
      <c r="B58" s="5" t="str">
        <f t="shared" si="3"/>
        <v>21104</v>
      </c>
      <c r="C58" s="5" t="str">
        <f>"2021070510"</f>
        <v>2021070510</v>
      </c>
      <c r="D58" s="7">
        <v>69</v>
      </c>
    </row>
    <row r="59" spans="1:4" s="1" customFormat="1" ht="13.5" customHeight="1">
      <c r="A59" s="6">
        <v>57</v>
      </c>
      <c r="B59" s="5" t="str">
        <f t="shared" si="3"/>
        <v>21104</v>
      </c>
      <c r="C59" s="5" t="str">
        <f>"2021070501"</f>
        <v>2021070501</v>
      </c>
      <c r="D59" s="7">
        <v>68.5</v>
      </c>
    </row>
    <row r="60" spans="1:4" s="1" customFormat="1" ht="13.5" customHeight="1">
      <c r="A60" s="6">
        <v>58</v>
      </c>
      <c r="B60" s="5" t="str">
        <f t="shared" si="3"/>
        <v>21104</v>
      </c>
      <c r="C60" s="5" t="str">
        <f>"2021070502"</f>
        <v>2021070502</v>
      </c>
      <c r="D60" s="7">
        <v>65.8</v>
      </c>
    </row>
    <row r="61" spans="1:4" s="1" customFormat="1" ht="13.5" customHeight="1">
      <c r="A61" s="6">
        <v>59</v>
      </c>
      <c r="B61" s="5" t="str">
        <f t="shared" si="3"/>
        <v>21104</v>
      </c>
      <c r="C61" s="5" t="str">
        <f>"2021070503"</f>
        <v>2021070503</v>
      </c>
      <c r="D61" s="7">
        <v>65.6</v>
      </c>
    </row>
    <row r="62" spans="1:4" s="1" customFormat="1" ht="13.5" customHeight="1">
      <c r="A62" s="6">
        <v>60</v>
      </c>
      <c r="B62" s="5" t="str">
        <f t="shared" si="3"/>
        <v>21104</v>
      </c>
      <c r="C62" s="5" t="str">
        <f>"2021070505"</f>
        <v>2021070505</v>
      </c>
      <c r="D62" s="7">
        <v>65.6</v>
      </c>
    </row>
    <row r="63" spans="1:4" s="1" customFormat="1" ht="13.5" customHeight="1">
      <c r="A63" s="6">
        <v>61</v>
      </c>
      <c r="B63" s="5" t="str">
        <f t="shared" si="3"/>
        <v>21104</v>
      </c>
      <c r="C63" s="5" t="str">
        <f>"2021070504"</f>
        <v>2021070504</v>
      </c>
      <c r="D63" s="7">
        <v>65.3</v>
      </c>
    </row>
    <row r="64" spans="1:4" s="1" customFormat="1" ht="13.5" customHeight="1">
      <c r="A64" s="6">
        <v>62</v>
      </c>
      <c r="B64" s="5" t="str">
        <f t="shared" si="3"/>
        <v>21104</v>
      </c>
      <c r="C64" s="5" t="str">
        <f>"2021070506"</f>
        <v>2021070506</v>
      </c>
      <c r="D64" s="7">
        <v>61.1</v>
      </c>
    </row>
    <row r="65" spans="1:4" s="1" customFormat="1" ht="13.5" customHeight="1">
      <c r="A65" s="6">
        <v>63</v>
      </c>
      <c r="B65" s="5" t="str">
        <f aca="true" t="shared" si="4" ref="B65:B94">"21105"</f>
        <v>21105</v>
      </c>
      <c r="C65" s="5" t="str">
        <f>"2021070606"</f>
        <v>2021070606</v>
      </c>
      <c r="D65" s="7">
        <v>81.2</v>
      </c>
    </row>
    <row r="66" spans="1:4" s="1" customFormat="1" ht="13.5" customHeight="1">
      <c r="A66" s="6">
        <v>64</v>
      </c>
      <c r="B66" s="5" t="str">
        <f t="shared" si="4"/>
        <v>21105</v>
      </c>
      <c r="C66" s="5" t="str">
        <f>"2021070530"</f>
        <v>2021070530</v>
      </c>
      <c r="D66" s="7">
        <v>77.2</v>
      </c>
    </row>
    <row r="67" spans="1:4" s="1" customFormat="1" ht="13.5" customHeight="1">
      <c r="A67" s="6">
        <v>65</v>
      </c>
      <c r="B67" s="5" t="str">
        <f t="shared" si="4"/>
        <v>21105</v>
      </c>
      <c r="C67" s="5" t="str">
        <f>"2021070520"</f>
        <v>2021070520</v>
      </c>
      <c r="D67" s="7">
        <v>74.9</v>
      </c>
    </row>
    <row r="68" spans="1:4" s="1" customFormat="1" ht="13.5" customHeight="1">
      <c r="A68" s="6">
        <v>66</v>
      </c>
      <c r="B68" s="5" t="str">
        <f t="shared" si="4"/>
        <v>21105</v>
      </c>
      <c r="C68" s="5" t="str">
        <f>"2021070610"</f>
        <v>2021070610</v>
      </c>
      <c r="D68" s="7">
        <v>73.2</v>
      </c>
    </row>
    <row r="69" spans="1:4" s="1" customFormat="1" ht="13.5" customHeight="1">
      <c r="A69" s="6">
        <v>67</v>
      </c>
      <c r="B69" s="5" t="str">
        <f t="shared" si="4"/>
        <v>21105</v>
      </c>
      <c r="C69" s="5" t="str">
        <f>"2021070525"</f>
        <v>2021070525</v>
      </c>
      <c r="D69" s="7">
        <v>69</v>
      </c>
    </row>
    <row r="70" spans="1:4" s="1" customFormat="1" ht="13.5" customHeight="1">
      <c r="A70" s="6">
        <v>68</v>
      </c>
      <c r="B70" s="5" t="str">
        <f t="shared" si="4"/>
        <v>21105</v>
      </c>
      <c r="C70" s="5" t="str">
        <f>"2021070524"</f>
        <v>2021070524</v>
      </c>
      <c r="D70" s="7">
        <v>67.5</v>
      </c>
    </row>
    <row r="71" spans="1:4" s="1" customFormat="1" ht="13.5" customHeight="1">
      <c r="A71" s="6">
        <v>69</v>
      </c>
      <c r="B71" s="5" t="str">
        <f t="shared" si="4"/>
        <v>21105</v>
      </c>
      <c r="C71" s="5" t="str">
        <f>"2021070527"</f>
        <v>2021070527</v>
      </c>
      <c r="D71" s="7">
        <v>67.5</v>
      </c>
    </row>
    <row r="72" spans="1:4" s="1" customFormat="1" ht="13.5" customHeight="1">
      <c r="A72" s="6">
        <v>70</v>
      </c>
      <c r="B72" s="5" t="str">
        <f t="shared" si="4"/>
        <v>21105</v>
      </c>
      <c r="C72" s="5" t="str">
        <f>"2021070513"</f>
        <v>2021070513</v>
      </c>
      <c r="D72" s="7">
        <v>67</v>
      </c>
    </row>
    <row r="73" spans="1:4" s="1" customFormat="1" ht="13.5" customHeight="1">
      <c r="A73" s="6">
        <v>71</v>
      </c>
      <c r="B73" s="5" t="str">
        <f t="shared" si="4"/>
        <v>21105</v>
      </c>
      <c r="C73" s="5" t="str">
        <f>"2021070519"</f>
        <v>2021070519</v>
      </c>
      <c r="D73" s="7">
        <v>65.2</v>
      </c>
    </row>
    <row r="74" spans="1:4" s="1" customFormat="1" ht="13.5" customHeight="1">
      <c r="A74" s="6">
        <v>72</v>
      </c>
      <c r="B74" s="5" t="str">
        <f aca="true" t="shared" si="5" ref="B74:B137">"21106"</f>
        <v>21106</v>
      </c>
      <c r="C74" s="5" t="str">
        <f>"2021070716"</f>
        <v>2021070716</v>
      </c>
      <c r="D74" s="7">
        <v>85</v>
      </c>
    </row>
    <row r="75" spans="1:4" s="1" customFormat="1" ht="13.5" customHeight="1">
      <c r="A75" s="6">
        <v>73</v>
      </c>
      <c r="B75" s="5" t="str">
        <f t="shared" si="5"/>
        <v>21106</v>
      </c>
      <c r="C75" s="5" t="str">
        <f>"2021070614"</f>
        <v>2021070614</v>
      </c>
      <c r="D75" s="7">
        <v>81.9</v>
      </c>
    </row>
    <row r="76" spans="1:4" s="1" customFormat="1" ht="13.5" customHeight="1">
      <c r="A76" s="6">
        <v>74</v>
      </c>
      <c r="B76" s="5" t="str">
        <f t="shared" si="5"/>
        <v>21106</v>
      </c>
      <c r="C76" s="5" t="str">
        <f>"2021070814"</f>
        <v>2021070814</v>
      </c>
      <c r="D76" s="7">
        <v>77.7</v>
      </c>
    </row>
    <row r="77" spans="1:4" s="1" customFormat="1" ht="13.5" customHeight="1">
      <c r="A77" s="6">
        <v>75</v>
      </c>
      <c r="B77" s="5" t="str">
        <f t="shared" si="5"/>
        <v>21106</v>
      </c>
      <c r="C77" s="5" t="str">
        <f>"2021070708"</f>
        <v>2021070708</v>
      </c>
      <c r="D77" s="7">
        <v>77.6</v>
      </c>
    </row>
    <row r="78" spans="1:4" s="1" customFormat="1" ht="13.5" customHeight="1">
      <c r="A78" s="6">
        <v>76</v>
      </c>
      <c r="B78" s="5" t="str">
        <f t="shared" si="5"/>
        <v>21106</v>
      </c>
      <c r="C78" s="5" t="str">
        <f>"2021070705"</f>
        <v>2021070705</v>
      </c>
      <c r="D78" s="7">
        <v>74.2</v>
      </c>
    </row>
    <row r="79" spans="1:4" s="1" customFormat="1" ht="13.5" customHeight="1">
      <c r="A79" s="6">
        <v>77</v>
      </c>
      <c r="B79" s="5" t="str">
        <f t="shared" si="5"/>
        <v>21106</v>
      </c>
      <c r="C79" s="5" t="str">
        <f>"2021070624"</f>
        <v>2021070624</v>
      </c>
      <c r="D79" s="7">
        <v>72.7</v>
      </c>
    </row>
    <row r="80" spans="1:4" s="1" customFormat="1" ht="13.5" customHeight="1">
      <c r="A80" s="6">
        <v>78</v>
      </c>
      <c r="B80" s="5" t="str">
        <f t="shared" si="5"/>
        <v>21106</v>
      </c>
      <c r="C80" s="5" t="str">
        <f>"2021070807"</f>
        <v>2021070807</v>
      </c>
      <c r="D80" s="7">
        <v>72.5</v>
      </c>
    </row>
    <row r="81" spans="1:4" s="1" customFormat="1" ht="13.5" customHeight="1">
      <c r="A81" s="6">
        <v>79</v>
      </c>
      <c r="B81" s="5" t="str">
        <f t="shared" si="5"/>
        <v>21106</v>
      </c>
      <c r="C81" s="5" t="str">
        <f>"2021070707"</f>
        <v>2021070707</v>
      </c>
      <c r="D81" s="7">
        <v>71.9</v>
      </c>
    </row>
    <row r="82" spans="1:4" s="1" customFormat="1" ht="13.5" customHeight="1">
      <c r="A82" s="6">
        <v>80</v>
      </c>
      <c r="B82" s="5" t="str">
        <f t="shared" si="5"/>
        <v>21106</v>
      </c>
      <c r="C82" s="5" t="str">
        <f>"2021070629"</f>
        <v>2021070629</v>
      </c>
      <c r="D82" s="7">
        <v>70.9</v>
      </c>
    </row>
    <row r="83" spans="1:4" s="1" customFormat="1" ht="13.5" customHeight="1">
      <c r="A83" s="6">
        <v>81</v>
      </c>
      <c r="B83" s="5" t="str">
        <f t="shared" si="5"/>
        <v>21106</v>
      </c>
      <c r="C83" s="5" t="str">
        <f>"2021070717"</f>
        <v>2021070717</v>
      </c>
      <c r="D83" s="7">
        <v>70.6</v>
      </c>
    </row>
    <row r="84" spans="1:4" s="1" customFormat="1" ht="13.5" customHeight="1">
      <c r="A84" s="6">
        <v>82</v>
      </c>
      <c r="B84" s="5" t="str">
        <f t="shared" si="5"/>
        <v>21106</v>
      </c>
      <c r="C84" s="5" t="str">
        <f>"2021070721"</f>
        <v>2021070721</v>
      </c>
      <c r="D84" s="7">
        <v>69.5</v>
      </c>
    </row>
    <row r="85" spans="1:4" s="1" customFormat="1" ht="13.5" customHeight="1">
      <c r="A85" s="6">
        <v>83</v>
      </c>
      <c r="B85" s="5" t="str">
        <f t="shared" si="5"/>
        <v>21106</v>
      </c>
      <c r="C85" s="5" t="str">
        <f>"2021070714"</f>
        <v>2021070714</v>
      </c>
      <c r="D85" s="7">
        <v>69</v>
      </c>
    </row>
    <row r="86" spans="1:4" s="1" customFormat="1" ht="13.5" customHeight="1">
      <c r="A86" s="6">
        <v>84</v>
      </c>
      <c r="B86" s="5" t="str">
        <f t="shared" si="5"/>
        <v>21106</v>
      </c>
      <c r="C86" s="5" t="str">
        <f>"2021070701"</f>
        <v>2021070701</v>
      </c>
      <c r="D86" s="7">
        <v>68.2</v>
      </c>
    </row>
    <row r="87" spans="1:4" s="1" customFormat="1" ht="13.5" customHeight="1">
      <c r="A87" s="6">
        <v>85</v>
      </c>
      <c r="B87" s="5" t="str">
        <f t="shared" si="5"/>
        <v>21106</v>
      </c>
      <c r="C87" s="5" t="str">
        <f>"2021070819"</f>
        <v>2021070819</v>
      </c>
      <c r="D87" s="7">
        <v>65.6</v>
      </c>
    </row>
    <row r="88" spans="1:4" s="1" customFormat="1" ht="13.5" customHeight="1">
      <c r="A88" s="6">
        <v>86</v>
      </c>
      <c r="B88" s="5" t="str">
        <f t="shared" si="5"/>
        <v>21106</v>
      </c>
      <c r="C88" s="5" t="str">
        <f>"2021070811"</f>
        <v>2021070811</v>
      </c>
      <c r="D88" s="7">
        <v>65.4</v>
      </c>
    </row>
    <row r="89" spans="1:4" s="1" customFormat="1" ht="13.5" customHeight="1">
      <c r="A89" s="6">
        <v>87</v>
      </c>
      <c r="B89" s="5" t="str">
        <f t="shared" si="5"/>
        <v>21106</v>
      </c>
      <c r="C89" s="5" t="str">
        <f>"2021070713"</f>
        <v>2021070713</v>
      </c>
      <c r="D89" s="7">
        <v>64.7</v>
      </c>
    </row>
    <row r="90" spans="1:4" s="1" customFormat="1" ht="13.5" customHeight="1">
      <c r="A90" s="6">
        <v>88</v>
      </c>
      <c r="B90" s="5" t="str">
        <f t="shared" si="5"/>
        <v>21106</v>
      </c>
      <c r="C90" s="5" t="str">
        <f>"2021070729"</f>
        <v>2021070729</v>
      </c>
      <c r="D90" s="7">
        <v>64.7</v>
      </c>
    </row>
    <row r="91" spans="1:4" s="1" customFormat="1" ht="13.5" customHeight="1">
      <c r="A91" s="6">
        <v>89</v>
      </c>
      <c r="B91" s="5" t="str">
        <f t="shared" si="5"/>
        <v>21106</v>
      </c>
      <c r="C91" s="5" t="str">
        <f>"2021070809"</f>
        <v>2021070809</v>
      </c>
      <c r="D91" s="7">
        <v>63.8</v>
      </c>
    </row>
    <row r="92" spans="1:4" s="1" customFormat="1" ht="13.5" customHeight="1">
      <c r="A92" s="6">
        <v>90</v>
      </c>
      <c r="B92" s="5" t="str">
        <f t="shared" si="5"/>
        <v>21106</v>
      </c>
      <c r="C92" s="5" t="str">
        <f>"2021070630"</f>
        <v>2021070630</v>
      </c>
      <c r="D92" s="7">
        <v>63.4</v>
      </c>
    </row>
    <row r="93" spans="1:4" s="1" customFormat="1" ht="13.5" customHeight="1">
      <c r="A93" s="6">
        <v>91</v>
      </c>
      <c r="B93" s="5" t="str">
        <f t="shared" si="5"/>
        <v>21106</v>
      </c>
      <c r="C93" s="5" t="str">
        <f>"2021070627"</f>
        <v>2021070627</v>
      </c>
      <c r="D93" s="7">
        <v>63.3</v>
      </c>
    </row>
    <row r="94" spans="1:4" s="1" customFormat="1" ht="13.5" customHeight="1">
      <c r="A94" s="6">
        <v>92</v>
      </c>
      <c r="B94" s="5" t="str">
        <f t="shared" si="5"/>
        <v>21106</v>
      </c>
      <c r="C94" s="5" t="str">
        <f>"2021070815"</f>
        <v>2021070815</v>
      </c>
      <c r="D94" s="7">
        <v>63.2</v>
      </c>
    </row>
    <row r="95" spans="1:4" s="1" customFormat="1" ht="13.5" customHeight="1">
      <c r="A95" s="6">
        <v>93</v>
      </c>
      <c r="B95" s="5" t="str">
        <f t="shared" si="5"/>
        <v>21106</v>
      </c>
      <c r="C95" s="5" t="str">
        <f>"2021070704"</f>
        <v>2021070704</v>
      </c>
      <c r="D95" s="7">
        <v>61.6</v>
      </c>
    </row>
    <row r="96" spans="1:4" s="1" customFormat="1" ht="13.5" customHeight="1">
      <c r="A96" s="6">
        <v>94</v>
      </c>
      <c r="B96" s="5" t="str">
        <f t="shared" si="5"/>
        <v>21106</v>
      </c>
      <c r="C96" s="5" t="str">
        <f>"2021070730"</f>
        <v>2021070730</v>
      </c>
      <c r="D96" s="7">
        <v>61.6</v>
      </c>
    </row>
    <row r="97" spans="1:4" s="1" customFormat="1" ht="13.5" customHeight="1">
      <c r="A97" s="6">
        <v>95</v>
      </c>
      <c r="B97" s="5" t="str">
        <f t="shared" si="5"/>
        <v>21106</v>
      </c>
      <c r="C97" s="5" t="str">
        <f>"2021070726"</f>
        <v>2021070726</v>
      </c>
      <c r="D97" s="7">
        <v>60.6</v>
      </c>
    </row>
    <row r="98" spans="1:4" s="1" customFormat="1" ht="13.5" customHeight="1">
      <c r="A98" s="6">
        <v>96</v>
      </c>
      <c r="B98" s="5" t="str">
        <f aca="true" t="shared" si="6" ref="B98:B103">"21107"</f>
        <v>21107</v>
      </c>
      <c r="C98" s="5" t="str">
        <f>"2021070918"</f>
        <v>2021070918</v>
      </c>
      <c r="D98" s="7">
        <v>87.3</v>
      </c>
    </row>
    <row r="99" spans="1:4" s="1" customFormat="1" ht="13.5" customHeight="1">
      <c r="A99" s="6">
        <v>97</v>
      </c>
      <c r="B99" s="5" t="str">
        <f t="shared" si="6"/>
        <v>21107</v>
      </c>
      <c r="C99" s="5" t="str">
        <f>"2021070908"</f>
        <v>2021070908</v>
      </c>
      <c r="D99" s="7">
        <v>85.2</v>
      </c>
    </row>
    <row r="100" spans="1:4" s="1" customFormat="1" ht="13.5" customHeight="1">
      <c r="A100" s="6">
        <v>98</v>
      </c>
      <c r="B100" s="5" t="str">
        <f t="shared" si="6"/>
        <v>21107</v>
      </c>
      <c r="C100" s="5" t="str">
        <f>"2021071111"</f>
        <v>2021071111</v>
      </c>
      <c r="D100" s="7">
        <v>85.2</v>
      </c>
    </row>
    <row r="101" spans="1:4" s="1" customFormat="1" ht="13.5" customHeight="1">
      <c r="A101" s="6">
        <v>99</v>
      </c>
      <c r="B101" s="5" t="str">
        <f t="shared" si="6"/>
        <v>21107</v>
      </c>
      <c r="C101" s="5" t="str">
        <f>"2021071026"</f>
        <v>2021071026</v>
      </c>
      <c r="D101" s="7">
        <v>83.2</v>
      </c>
    </row>
    <row r="102" spans="1:4" s="1" customFormat="1" ht="13.5" customHeight="1">
      <c r="A102" s="6">
        <v>100</v>
      </c>
      <c r="B102" s="5" t="str">
        <f t="shared" si="6"/>
        <v>21107</v>
      </c>
      <c r="C102" s="5" t="str">
        <f>"2021070913"</f>
        <v>2021070913</v>
      </c>
      <c r="D102" s="7">
        <v>82.5</v>
      </c>
    </row>
    <row r="103" spans="1:4" s="1" customFormat="1" ht="13.5" customHeight="1">
      <c r="A103" s="6">
        <v>101</v>
      </c>
      <c r="B103" s="5" t="str">
        <f t="shared" si="6"/>
        <v>21107</v>
      </c>
      <c r="C103" s="5" t="str">
        <f>"2021070909"</f>
        <v>2021070909</v>
      </c>
      <c r="D103" s="7">
        <v>81.5</v>
      </c>
    </row>
    <row r="104" spans="1:4" s="1" customFormat="1" ht="13.5" customHeight="1">
      <c r="A104" s="6">
        <v>102</v>
      </c>
      <c r="B104" s="5" t="str">
        <f aca="true" t="shared" si="7" ref="B104:B120">"21108"</f>
        <v>21108</v>
      </c>
      <c r="C104" s="5" t="str">
        <f>"2021071208"</f>
        <v>2021071208</v>
      </c>
      <c r="D104" s="7">
        <v>79.7</v>
      </c>
    </row>
    <row r="105" spans="1:4" s="1" customFormat="1" ht="13.5" customHeight="1">
      <c r="A105" s="6">
        <v>103</v>
      </c>
      <c r="B105" s="5" t="str">
        <f t="shared" si="7"/>
        <v>21108</v>
      </c>
      <c r="C105" s="5" t="str">
        <f>"2021071323"</f>
        <v>2021071323</v>
      </c>
      <c r="D105" s="7">
        <v>79.7</v>
      </c>
    </row>
    <row r="106" spans="1:4" s="1" customFormat="1" ht="13.5" customHeight="1">
      <c r="A106" s="6">
        <v>104</v>
      </c>
      <c r="B106" s="5" t="str">
        <f t="shared" si="7"/>
        <v>21108</v>
      </c>
      <c r="C106" s="5" t="str">
        <f>"2021071213"</f>
        <v>2021071213</v>
      </c>
      <c r="D106" s="7">
        <v>79.6</v>
      </c>
    </row>
    <row r="107" spans="1:4" s="1" customFormat="1" ht="13.5" customHeight="1">
      <c r="A107" s="6">
        <v>105</v>
      </c>
      <c r="B107" s="5" t="str">
        <f t="shared" si="7"/>
        <v>21108</v>
      </c>
      <c r="C107" s="5" t="str">
        <f>"2021071319"</f>
        <v>2021071319</v>
      </c>
      <c r="D107" s="7">
        <v>75.3</v>
      </c>
    </row>
    <row r="108" spans="1:4" s="1" customFormat="1" ht="13.5" customHeight="1">
      <c r="A108" s="6">
        <v>106</v>
      </c>
      <c r="B108" s="5" t="str">
        <f t="shared" si="7"/>
        <v>21108</v>
      </c>
      <c r="C108" s="5" t="str">
        <f>"2021071221"</f>
        <v>2021071221</v>
      </c>
      <c r="D108" s="7">
        <v>74.1</v>
      </c>
    </row>
    <row r="109" spans="1:4" s="1" customFormat="1" ht="13.5" customHeight="1">
      <c r="A109" s="6">
        <v>107</v>
      </c>
      <c r="B109" s="5" t="str">
        <f t="shared" si="7"/>
        <v>21108</v>
      </c>
      <c r="C109" s="5" t="str">
        <f>"2021071224"</f>
        <v>2021071224</v>
      </c>
      <c r="D109" s="7">
        <v>73.4</v>
      </c>
    </row>
    <row r="110" spans="1:4" s="1" customFormat="1" ht="13.5" customHeight="1">
      <c r="A110" s="6">
        <v>108</v>
      </c>
      <c r="B110" s="5" t="str">
        <f t="shared" si="7"/>
        <v>21108</v>
      </c>
      <c r="C110" s="5" t="str">
        <f>"2021071309"</f>
        <v>2021071309</v>
      </c>
      <c r="D110" s="7">
        <v>70.7</v>
      </c>
    </row>
    <row r="111" spans="1:4" s="1" customFormat="1" ht="13.5" customHeight="1">
      <c r="A111" s="6">
        <v>109</v>
      </c>
      <c r="B111" s="5" t="str">
        <f t="shared" si="7"/>
        <v>21108</v>
      </c>
      <c r="C111" s="5" t="str">
        <f>"2021071220"</f>
        <v>2021071220</v>
      </c>
      <c r="D111" s="7">
        <v>69</v>
      </c>
    </row>
    <row r="112" spans="1:4" s="1" customFormat="1" ht="13.5" customHeight="1">
      <c r="A112" s="6">
        <v>110</v>
      </c>
      <c r="B112" s="5" t="str">
        <f t="shared" si="7"/>
        <v>21108</v>
      </c>
      <c r="C112" s="5" t="str">
        <f>"2021071229"</f>
        <v>2021071229</v>
      </c>
      <c r="D112" s="7">
        <v>68.2</v>
      </c>
    </row>
    <row r="113" spans="1:4" s="1" customFormat="1" ht="13.5" customHeight="1">
      <c r="A113" s="6">
        <v>111</v>
      </c>
      <c r="B113" s="5" t="str">
        <f t="shared" si="7"/>
        <v>21108</v>
      </c>
      <c r="C113" s="5" t="str">
        <f>"2021071212"</f>
        <v>2021071212</v>
      </c>
      <c r="D113" s="7">
        <v>67.9</v>
      </c>
    </row>
    <row r="114" spans="1:4" s="1" customFormat="1" ht="13.5" customHeight="1">
      <c r="A114" s="6">
        <v>112</v>
      </c>
      <c r="B114" s="5" t="str">
        <f t="shared" si="7"/>
        <v>21108</v>
      </c>
      <c r="C114" s="5" t="str">
        <f>"2021071222"</f>
        <v>2021071222</v>
      </c>
      <c r="D114" s="7">
        <v>66.4</v>
      </c>
    </row>
    <row r="115" spans="1:4" s="1" customFormat="1" ht="13.5" customHeight="1">
      <c r="A115" s="6">
        <v>113</v>
      </c>
      <c r="B115" s="5" t="str">
        <f t="shared" si="7"/>
        <v>21108</v>
      </c>
      <c r="C115" s="5" t="str">
        <f>"2021071218"</f>
        <v>2021071218</v>
      </c>
      <c r="D115" s="7">
        <v>65.8</v>
      </c>
    </row>
    <row r="116" spans="1:4" s="1" customFormat="1" ht="13.5" customHeight="1">
      <c r="A116" s="6">
        <v>114</v>
      </c>
      <c r="B116" s="5" t="str">
        <f t="shared" si="7"/>
        <v>21108</v>
      </c>
      <c r="C116" s="5" t="str">
        <f>"2021071207"</f>
        <v>2021071207</v>
      </c>
      <c r="D116" s="7">
        <v>65.6</v>
      </c>
    </row>
    <row r="117" spans="1:4" s="1" customFormat="1" ht="13.5" customHeight="1">
      <c r="A117" s="6">
        <v>115</v>
      </c>
      <c r="B117" s="5" t="str">
        <f t="shared" si="7"/>
        <v>21108</v>
      </c>
      <c r="C117" s="5" t="str">
        <f>"2021071216"</f>
        <v>2021071216</v>
      </c>
      <c r="D117" s="7">
        <v>63.1</v>
      </c>
    </row>
    <row r="118" spans="1:4" s="1" customFormat="1" ht="13.5" customHeight="1">
      <c r="A118" s="6">
        <v>116</v>
      </c>
      <c r="B118" s="5" t="str">
        <f t="shared" si="7"/>
        <v>21108</v>
      </c>
      <c r="C118" s="5" t="str">
        <f>"2021071313"</f>
        <v>2021071313</v>
      </c>
      <c r="D118" s="7">
        <v>61.8</v>
      </c>
    </row>
    <row r="119" spans="1:4" s="1" customFormat="1" ht="13.5" customHeight="1">
      <c r="A119" s="6">
        <v>117</v>
      </c>
      <c r="B119" s="5" t="str">
        <f t="shared" si="7"/>
        <v>21108</v>
      </c>
      <c r="C119" s="5" t="str">
        <f>"2021071230"</f>
        <v>2021071230</v>
      </c>
      <c r="D119" s="7">
        <v>61.2</v>
      </c>
    </row>
    <row r="120" spans="1:4" s="1" customFormat="1" ht="13.5" customHeight="1">
      <c r="A120" s="6">
        <v>118</v>
      </c>
      <c r="B120" s="5" t="str">
        <f t="shared" si="7"/>
        <v>21108</v>
      </c>
      <c r="C120" s="5" t="str">
        <f>"2021071303"</f>
        <v>2021071303</v>
      </c>
      <c r="D120" s="7">
        <v>60.9</v>
      </c>
    </row>
    <row r="121" spans="1:4" s="1" customFormat="1" ht="13.5" customHeight="1">
      <c r="A121" s="6">
        <v>119</v>
      </c>
      <c r="B121" s="5" t="str">
        <f>"21109"</f>
        <v>21109</v>
      </c>
      <c r="C121" s="5" t="str">
        <f>"2021071329"</f>
        <v>2021071329</v>
      </c>
      <c r="D121" s="7">
        <v>70.3</v>
      </c>
    </row>
    <row r="122" spans="1:4" s="1" customFormat="1" ht="13.5" customHeight="1">
      <c r="A122" s="6">
        <v>120</v>
      </c>
      <c r="B122" s="5" t="str">
        <f>"21109"</f>
        <v>21109</v>
      </c>
      <c r="C122" s="5" t="str">
        <f>"2021071402"</f>
        <v>2021071402</v>
      </c>
      <c r="D122" s="7">
        <v>65.9</v>
      </c>
    </row>
    <row r="123" spans="1:4" s="1" customFormat="1" ht="13.5" customHeight="1">
      <c r="A123" s="6">
        <v>121</v>
      </c>
      <c r="B123" s="5" t="str">
        <f>"21109"</f>
        <v>21109</v>
      </c>
      <c r="C123" s="5" t="str">
        <f>"2021071404"</f>
        <v>2021071404</v>
      </c>
      <c r="D123" s="7">
        <v>64.6</v>
      </c>
    </row>
    <row r="124" spans="1:4" s="1" customFormat="1" ht="13.5" customHeight="1">
      <c r="A124" s="6">
        <v>122</v>
      </c>
      <c r="B124" s="5" t="str">
        <f>"21110"</f>
        <v>21110</v>
      </c>
      <c r="C124" s="5" t="str">
        <f>"2021071407"</f>
        <v>2021071407</v>
      </c>
      <c r="D124" s="7">
        <v>78.2</v>
      </c>
    </row>
    <row r="125" spans="1:4" s="1" customFormat="1" ht="13.5" customHeight="1">
      <c r="A125" s="6">
        <v>123</v>
      </c>
      <c r="B125" s="5" t="str">
        <f>"21110"</f>
        <v>21110</v>
      </c>
      <c r="C125" s="5" t="str">
        <f>"2021071406"</f>
        <v>2021071406</v>
      </c>
      <c r="D125" s="7">
        <v>75.3</v>
      </c>
    </row>
    <row r="126" spans="1:4" s="1" customFormat="1" ht="13.5" customHeight="1">
      <c r="A126" s="6">
        <v>124</v>
      </c>
      <c r="B126" s="5" t="str">
        <f>"21110"</f>
        <v>21110</v>
      </c>
      <c r="C126" s="5" t="str">
        <f>"2021071412"</f>
        <v>2021071412</v>
      </c>
      <c r="D126" s="7">
        <v>73.2</v>
      </c>
    </row>
    <row r="127" spans="1:4" s="1" customFormat="1" ht="13.5" customHeight="1">
      <c r="A127" s="6">
        <v>125</v>
      </c>
      <c r="B127" s="5" t="str">
        <f>"21110"</f>
        <v>21110</v>
      </c>
      <c r="C127" s="5" t="str">
        <f>"2021071409"</f>
        <v>2021071409</v>
      </c>
      <c r="D127" s="7">
        <v>66.3</v>
      </c>
    </row>
    <row r="128" spans="1:4" s="1" customFormat="1" ht="13.5" customHeight="1">
      <c r="A128" s="6">
        <v>126</v>
      </c>
      <c r="B128" s="5" t="str">
        <f>"21110"</f>
        <v>21110</v>
      </c>
      <c r="C128" s="5" t="str">
        <f>"2021071415"</f>
        <v>2021071415</v>
      </c>
      <c r="D128" s="7">
        <v>66</v>
      </c>
    </row>
    <row r="129" spans="1:4" s="1" customFormat="1" ht="13.5" customHeight="1">
      <c r="A129" s="6">
        <v>127</v>
      </c>
      <c r="B129" s="5" t="str">
        <f>"21111"</f>
        <v>21111</v>
      </c>
      <c r="C129" s="5" t="str">
        <f>"2021071417"</f>
        <v>2021071417</v>
      </c>
      <c r="D129" s="7">
        <v>71.9</v>
      </c>
    </row>
    <row r="130" spans="1:4" s="1" customFormat="1" ht="13.5" customHeight="1">
      <c r="A130" s="6">
        <v>128</v>
      </c>
      <c r="B130" s="5" t="str">
        <f>"21111"</f>
        <v>21111</v>
      </c>
      <c r="C130" s="5" t="str">
        <f>"2021071418"</f>
        <v>2021071418</v>
      </c>
      <c r="D130" s="7">
        <v>60.2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 ／</cp:lastModifiedBy>
  <dcterms:created xsi:type="dcterms:W3CDTF">2016-12-02T08:54:00Z</dcterms:created>
  <dcterms:modified xsi:type="dcterms:W3CDTF">2021-09-24T08:24:03Z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9C6CA979B50E4161A51F08EA78FA9DAB</vt:lpwstr>
  </property>
</Properties>
</file>