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<sst xmlns="http://schemas.openxmlformats.org/spreadsheetml/2006/main" count="47" uniqueCount="8">
  <si>
    <t>2021年度蒙城县妇幼保健计划生育服务中心公开招聘工作人员进入资格复审名单</t>
  </si>
  <si>
    <t>序号</t>
  </si>
  <si>
    <t>岗位代码</t>
  </si>
  <si>
    <t>岗位名称</t>
  </si>
  <si>
    <t>姓名</t>
  </si>
  <si>
    <t>性别</t>
  </si>
  <si>
    <t>准考证号</t>
  </si>
  <si>
    <t>专业技术人员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</si>
</sst>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b/>
      <sz val="20"/>
      <name val="宋体"/>
      <family val="0"/>
    </font>
    <font>
      <sz val="11"/>
      <color indexed="8"/>
      <name val="宋体"/>
      <family val="0"/>
    </font>
    <font>
      <sz val="11"/>
      <color indexed="42"/>
      <name val="宋体"/>
      <family val="0"/>
    </font>
    <font>
      <sz val="11"/>
      <color indexed="62"/>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53"/>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wrapText="1"/>
    </xf>
    <xf numFmtId="0" fontId="2" fillId="0" borderId="9" xfId="0" applyFont="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tabSelected="1" zoomScaleSheetLayoutView="100" workbookViewId="0" topLeftCell="A16">
      <selection activeCell="G31" sqref="G31"/>
    </sheetView>
  </sheetViews>
  <sheetFormatPr defaultColWidth="9.00390625" defaultRowHeight="14.25"/>
  <cols>
    <col min="1" max="1" width="8.875" style="0" customWidth="1"/>
    <col min="2" max="2" width="10.625" style="0" customWidth="1"/>
    <col min="3" max="3" width="16.625" style="0" customWidth="1"/>
    <col min="4" max="4" width="12.25390625" style="0" customWidth="1"/>
    <col min="5" max="5" width="9.125" style="0" customWidth="1"/>
    <col min="6" max="6" width="12.625" style="0" customWidth="1"/>
  </cols>
  <sheetData>
    <row r="1" spans="1:6" ht="57.75" customHeight="1">
      <c r="A1" s="2" t="s">
        <v>0</v>
      </c>
      <c r="B1" s="2"/>
      <c r="C1" s="2"/>
      <c r="D1" s="2"/>
      <c r="E1" s="2"/>
      <c r="F1" s="2"/>
    </row>
    <row r="2" spans="1:6" s="1" customFormat="1" ht="27.75" customHeight="1">
      <c r="A2" s="3" t="s">
        <v>1</v>
      </c>
      <c r="B2" s="3" t="s">
        <v>2</v>
      </c>
      <c r="C2" s="3" t="s">
        <v>3</v>
      </c>
      <c r="D2" s="3" t="s">
        <v>4</v>
      </c>
      <c r="E2" s="3" t="s">
        <v>5</v>
      </c>
      <c r="F2" s="3" t="s">
        <v>6</v>
      </c>
    </row>
    <row r="3" spans="1:6" ht="21.75" customHeight="1">
      <c r="A3" s="4">
        <v>1</v>
      </c>
      <c r="B3" s="4" t="str">
        <f aca="true" t="shared" si="0" ref="B3:B14">"210401"</f>
        <v>210401</v>
      </c>
      <c r="C3" s="4" t="s">
        <v>7</v>
      </c>
      <c r="D3" s="4" t="str">
        <f>"张博思"</f>
        <v>张博思</v>
      </c>
      <c r="E3" s="4" t="str">
        <f aca="true" t="shared" si="1" ref="E3:E10">"男"</f>
        <v>男</v>
      </c>
      <c r="F3" s="4" t="str">
        <f>"21040100429"</f>
        <v>21040100429</v>
      </c>
    </row>
    <row r="4" spans="1:6" ht="21.75" customHeight="1">
      <c r="A4" s="4">
        <v>2</v>
      </c>
      <c r="B4" s="4" t="str">
        <f t="shared" si="0"/>
        <v>210401</v>
      </c>
      <c r="C4" s="4" t="s">
        <v>7</v>
      </c>
      <c r="D4" s="4" t="str">
        <f>"周志国"</f>
        <v>周志国</v>
      </c>
      <c r="E4" s="4" t="str">
        <f t="shared" si="1"/>
        <v>男</v>
      </c>
      <c r="F4" s="4" t="str">
        <f>"21040100524"</f>
        <v>21040100524</v>
      </c>
    </row>
    <row r="5" spans="1:6" ht="21.75" customHeight="1">
      <c r="A5" s="4">
        <v>3</v>
      </c>
      <c r="B5" s="4" t="str">
        <f t="shared" si="0"/>
        <v>210401</v>
      </c>
      <c r="C5" s="4" t="s">
        <v>7</v>
      </c>
      <c r="D5" s="4" t="str">
        <f>"陈鑫"</f>
        <v>陈鑫</v>
      </c>
      <c r="E5" s="4" t="str">
        <f t="shared" si="1"/>
        <v>男</v>
      </c>
      <c r="F5" s="4" t="str">
        <f>"21040100520"</f>
        <v>21040100520</v>
      </c>
    </row>
    <row r="6" spans="1:6" ht="21.75" customHeight="1">
      <c r="A6" s="4">
        <v>4</v>
      </c>
      <c r="B6" s="4" t="str">
        <f t="shared" si="0"/>
        <v>210401</v>
      </c>
      <c r="C6" s="4" t="s">
        <v>7</v>
      </c>
      <c r="D6" s="4" t="str">
        <f>"陈曦"</f>
        <v>陈曦</v>
      </c>
      <c r="E6" s="4" t="str">
        <f t="shared" si="1"/>
        <v>男</v>
      </c>
      <c r="F6" s="4" t="str">
        <f>"21040100529"</f>
        <v>21040100529</v>
      </c>
    </row>
    <row r="7" spans="1:6" ht="21.75" customHeight="1">
      <c r="A7" s="4">
        <v>5</v>
      </c>
      <c r="B7" s="4" t="str">
        <f t="shared" si="0"/>
        <v>210401</v>
      </c>
      <c r="C7" s="4" t="s">
        <v>7</v>
      </c>
      <c r="D7" s="4" t="str">
        <f>"焦倩"</f>
        <v>焦倩</v>
      </c>
      <c r="E7" s="4" t="str">
        <f aca="true" t="shared" si="2" ref="E7:E13">"女"</f>
        <v>女</v>
      </c>
      <c r="F7" s="4" t="str">
        <f>"21040100621"</f>
        <v>21040100621</v>
      </c>
    </row>
    <row r="8" spans="1:6" ht="21.75" customHeight="1">
      <c r="A8" s="4">
        <v>6</v>
      </c>
      <c r="B8" s="4" t="str">
        <f t="shared" si="0"/>
        <v>210401</v>
      </c>
      <c r="C8" s="4" t="s">
        <v>7</v>
      </c>
      <c r="D8" s="4" t="str">
        <f>"邵瑞"</f>
        <v>邵瑞</v>
      </c>
      <c r="E8" s="4" t="str">
        <f t="shared" si="1"/>
        <v>男</v>
      </c>
      <c r="F8" s="4" t="str">
        <f>"21040100604"</f>
        <v>21040100604</v>
      </c>
    </row>
    <row r="9" spans="1:6" ht="21.75" customHeight="1">
      <c r="A9" s="4">
        <v>7</v>
      </c>
      <c r="B9" s="4" t="str">
        <f t="shared" si="0"/>
        <v>210401</v>
      </c>
      <c r="C9" s="4" t="s">
        <v>7</v>
      </c>
      <c r="D9" s="4" t="str">
        <f>"张鑫磊"</f>
        <v>张鑫磊</v>
      </c>
      <c r="E9" s="4" t="str">
        <f t="shared" si="1"/>
        <v>男</v>
      </c>
      <c r="F9" s="4" t="str">
        <f>"21040100606"</f>
        <v>21040100606</v>
      </c>
    </row>
    <row r="10" spans="1:6" ht="21.75" customHeight="1">
      <c r="A10" s="4">
        <v>8</v>
      </c>
      <c r="B10" s="4" t="str">
        <f t="shared" si="0"/>
        <v>210401</v>
      </c>
      <c r="C10" s="4" t="s">
        <v>7</v>
      </c>
      <c r="D10" s="4" t="str">
        <f>"席腾飞"</f>
        <v>席腾飞</v>
      </c>
      <c r="E10" s="4" t="str">
        <f t="shared" si="1"/>
        <v>男</v>
      </c>
      <c r="F10" s="4" t="str">
        <f>"21040100517"</f>
        <v>21040100517</v>
      </c>
    </row>
    <row r="11" spans="1:6" ht="21.75" customHeight="1">
      <c r="A11" s="4">
        <v>9</v>
      </c>
      <c r="B11" s="4" t="str">
        <f t="shared" si="0"/>
        <v>210401</v>
      </c>
      <c r="C11" s="4" t="s">
        <v>7</v>
      </c>
      <c r="D11" s="4" t="str">
        <f>"王珍珍"</f>
        <v>王珍珍</v>
      </c>
      <c r="E11" s="4" t="str">
        <f t="shared" si="2"/>
        <v>女</v>
      </c>
      <c r="F11" s="4" t="str">
        <f>"21040100501"</f>
        <v>21040100501</v>
      </c>
    </row>
    <row r="12" spans="1:6" ht="21.75" customHeight="1">
      <c r="A12" s="4">
        <v>10</v>
      </c>
      <c r="B12" s="4" t="str">
        <f t="shared" si="0"/>
        <v>210401</v>
      </c>
      <c r="C12" s="4" t="s">
        <v>7</v>
      </c>
      <c r="D12" s="4" t="str">
        <f>"王瑜"</f>
        <v>王瑜</v>
      </c>
      <c r="E12" s="4" t="str">
        <f t="shared" si="2"/>
        <v>女</v>
      </c>
      <c r="F12" s="4" t="str">
        <f>"21040100627"</f>
        <v>21040100627</v>
      </c>
    </row>
    <row r="13" spans="1:6" ht="21.75" customHeight="1">
      <c r="A13" s="4">
        <v>11</v>
      </c>
      <c r="B13" s="4" t="str">
        <f t="shared" si="0"/>
        <v>210401</v>
      </c>
      <c r="C13" s="4" t="s">
        <v>7</v>
      </c>
      <c r="D13" s="4" t="str">
        <f>"李晓庆"</f>
        <v>李晓庆</v>
      </c>
      <c r="E13" s="4" t="str">
        <f t="shared" si="2"/>
        <v>女</v>
      </c>
      <c r="F13" s="4" t="str">
        <f>"21040100514"</f>
        <v>21040100514</v>
      </c>
    </row>
    <row r="14" spans="1:6" ht="21.75" customHeight="1">
      <c r="A14" s="4">
        <v>12</v>
      </c>
      <c r="B14" s="4" t="str">
        <f t="shared" si="0"/>
        <v>210401</v>
      </c>
      <c r="C14" s="4" t="s">
        <v>7</v>
      </c>
      <c r="D14" s="4" t="str">
        <f>"刘朝康"</f>
        <v>刘朝康</v>
      </c>
      <c r="E14" s="4" t="str">
        <f>"男"</f>
        <v>男</v>
      </c>
      <c r="F14" s="4" t="str">
        <f>"21040100617"</f>
        <v>21040100617</v>
      </c>
    </row>
    <row r="15" spans="1:6" ht="21.75" customHeight="1">
      <c r="A15" s="4">
        <v>13</v>
      </c>
      <c r="B15" s="4" t="str">
        <f>"210402"</f>
        <v>210402</v>
      </c>
      <c r="C15" s="4" t="s">
        <v>7</v>
      </c>
      <c r="D15" s="4" t="str">
        <f>"何佳慧"</f>
        <v>何佳慧</v>
      </c>
      <c r="E15" s="4" t="str">
        <f aca="true" t="shared" si="3" ref="E15:E41">"女"</f>
        <v>女</v>
      </c>
      <c r="F15" s="4" t="str">
        <f>"21040207916"</f>
        <v>21040207916</v>
      </c>
    </row>
    <row r="16" spans="1:6" ht="21.75" customHeight="1">
      <c r="A16" s="4">
        <v>14</v>
      </c>
      <c r="B16" s="4" t="str">
        <f>"210402"</f>
        <v>210402</v>
      </c>
      <c r="C16" s="4" t="s">
        <v>7</v>
      </c>
      <c r="D16" s="4" t="str">
        <f>"王雨晴"</f>
        <v>王雨晴</v>
      </c>
      <c r="E16" s="4" t="str">
        <f t="shared" si="3"/>
        <v>女</v>
      </c>
      <c r="F16" s="4" t="str">
        <f>"21040207921"</f>
        <v>21040207921</v>
      </c>
    </row>
    <row r="17" spans="1:6" ht="21.75" customHeight="1">
      <c r="A17" s="4">
        <v>15</v>
      </c>
      <c r="B17" s="4" t="str">
        <f aca="true" t="shared" si="4" ref="B17:B28">"210403"</f>
        <v>210403</v>
      </c>
      <c r="C17" s="4" t="s">
        <v>7</v>
      </c>
      <c r="D17" s="4" t="str">
        <f>"赵薇"</f>
        <v>赵薇</v>
      </c>
      <c r="E17" s="4" t="str">
        <f t="shared" si="3"/>
        <v>女</v>
      </c>
      <c r="F17" s="4" t="str">
        <f>"21040306625"</f>
        <v>21040306625</v>
      </c>
    </row>
    <row r="18" spans="1:6" ht="21.75" customHeight="1">
      <c r="A18" s="4">
        <v>16</v>
      </c>
      <c r="B18" s="4" t="str">
        <f t="shared" si="4"/>
        <v>210403</v>
      </c>
      <c r="C18" s="4" t="s">
        <v>7</v>
      </c>
      <c r="D18" s="4" t="str">
        <f>"王为"</f>
        <v>王为</v>
      </c>
      <c r="E18" s="4" t="str">
        <f t="shared" si="3"/>
        <v>女</v>
      </c>
      <c r="F18" s="4" t="str">
        <f>"21040306708"</f>
        <v>21040306708</v>
      </c>
    </row>
    <row r="19" spans="1:6" ht="21.75" customHeight="1">
      <c r="A19" s="4">
        <v>17</v>
      </c>
      <c r="B19" s="4" t="str">
        <f t="shared" si="4"/>
        <v>210403</v>
      </c>
      <c r="C19" s="4" t="s">
        <v>7</v>
      </c>
      <c r="D19" s="4" t="str">
        <f>"赵婉婉"</f>
        <v>赵婉婉</v>
      </c>
      <c r="E19" s="4" t="str">
        <f t="shared" si="3"/>
        <v>女</v>
      </c>
      <c r="F19" s="4" t="str">
        <f>"21040306529"</f>
        <v>21040306529</v>
      </c>
    </row>
    <row r="20" spans="1:6" ht="21.75" customHeight="1">
      <c r="A20" s="4">
        <v>18</v>
      </c>
      <c r="B20" s="4" t="str">
        <f t="shared" si="4"/>
        <v>210403</v>
      </c>
      <c r="C20" s="4" t="s">
        <v>7</v>
      </c>
      <c r="D20" s="4" t="str">
        <f>"张倩"</f>
        <v>张倩</v>
      </c>
      <c r="E20" s="4" t="str">
        <f t="shared" si="3"/>
        <v>女</v>
      </c>
      <c r="F20" s="4" t="str">
        <f>"21040306723"</f>
        <v>21040306723</v>
      </c>
    </row>
    <row r="21" spans="1:6" ht="21.75" customHeight="1">
      <c r="A21" s="4">
        <v>19</v>
      </c>
      <c r="B21" s="4" t="str">
        <f t="shared" si="4"/>
        <v>210403</v>
      </c>
      <c r="C21" s="4" t="s">
        <v>7</v>
      </c>
      <c r="D21" s="4" t="str">
        <f>"郑杰英"</f>
        <v>郑杰英</v>
      </c>
      <c r="E21" s="4" t="str">
        <f t="shared" si="3"/>
        <v>女</v>
      </c>
      <c r="F21" s="4" t="str">
        <f>"21040306617"</f>
        <v>21040306617</v>
      </c>
    </row>
    <row r="22" spans="1:6" ht="21.75" customHeight="1">
      <c r="A22" s="4">
        <v>20</v>
      </c>
      <c r="B22" s="4" t="str">
        <f t="shared" si="4"/>
        <v>210403</v>
      </c>
      <c r="C22" s="4" t="s">
        <v>7</v>
      </c>
      <c r="D22" s="4" t="str">
        <f>"徐雪"</f>
        <v>徐雪</v>
      </c>
      <c r="E22" s="4" t="str">
        <f t="shared" si="3"/>
        <v>女</v>
      </c>
      <c r="F22" s="4" t="str">
        <f>"21040306419"</f>
        <v>21040306419</v>
      </c>
    </row>
    <row r="23" spans="1:6" ht="21.75" customHeight="1">
      <c r="A23" s="4">
        <v>21</v>
      </c>
      <c r="B23" s="4" t="str">
        <f t="shared" si="4"/>
        <v>210403</v>
      </c>
      <c r="C23" s="4" t="s">
        <v>7</v>
      </c>
      <c r="D23" s="4" t="str">
        <f>"崔惠子"</f>
        <v>崔惠子</v>
      </c>
      <c r="E23" s="4" t="str">
        <f t="shared" si="3"/>
        <v>女</v>
      </c>
      <c r="F23" s="4" t="str">
        <f>"21040306415"</f>
        <v>21040306415</v>
      </c>
    </row>
    <row r="24" spans="1:6" ht="21.75" customHeight="1">
      <c r="A24" s="4">
        <v>22</v>
      </c>
      <c r="B24" s="4" t="str">
        <f t="shared" si="4"/>
        <v>210403</v>
      </c>
      <c r="C24" s="4" t="s">
        <v>7</v>
      </c>
      <c r="D24" s="4" t="str">
        <f>"丁佳佳"</f>
        <v>丁佳佳</v>
      </c>
      <c r="E24" s="4" t="str">
        <f t="shared" si="3"/>
        <v>女</v>
      </c>
      <c r="F24" s="4" t="str">
        <f>"21040306413"</f>
        <v>21040306413</v>
      </c>
    </row>
    <row r="25" spans="1:6" ht="21.75" customHeight="1">
      <c r="A25" s="4">
        <v>23</v>
      </c>
      <c r="B25" s="4" t="str">
        <f t="shared" si="4"/>
        <v>210403</v>
      </c>
      <c r="C25" s="4" t="s">
        <v>7</v>
      </c>
      <c r="D25" s="4" t="str">
        <f>"刘晓雨"</f>
        <v>刘晓雨</v>
      </c>
      <c r="E25" s="4" t="str">
        <f t="shared" si="3"/>
        <v>女</v>
      </c>
      <c r="F25" s="4" t="str">
        <f>"21040306420"</f>
        <v>21040306420</v>
      </c>
    </row>
    <row r="26" spans="1:6" ht="21.75" customHeight="1">
      <c r="A26" s="4">
        <v>24</v>
      </c>
      <c r="B26" s="4" t="str">
        <f t="shared" si="4"/>
        <v>210403</v>
      </c>
      <c r="C26" s="4" t="s">
        <v>7</v>
      </c>
      <c r="D26" s="4" t="str">
        <f>"李灿"</f>
        <v>李灿</v>
      </c>
      <c r="E26" s="4" t="str">
        <f t="shared" si="3"/>
        <v>女</v>
      </c>
      <c r="F26" s="4" t="str">
        <f>"21040306624"</f>
        <v>21040306624</v>
      </c>
    </row>
    <row r="27" spans="1:6" ht="21.75" customHeight="1">
      <c r="A27" s="4">
        <v>25</v>
      </c>
      <c r="B27" s="4" t="str">
        <f t="shared" si="4"/>
        <v>210403</v>
      </c>
      <c r="C27" s="4" t="s">
        <v>7</v>
      </c>
      <c r="D27" s="4" t="str">
        <f>"黄紫微"</f>
        <v>黄紫微</v>
      </c>
      <c r="E27" s="4" t="str">
        <f t="shared" si="3"/>
        <v>女</v>
      </c>
      <c r="F27" s="4" t="str">
        <f>"21040306808"</f>
        <v>21040306808</v>
      </c>
    </row>
    <row r="28" spans="1:6" ht="21.75" customHeight="1">
      <c r="A28" s="4">
        <v>26</v>
      </c>
      <c r="B28" s="4" t="str">
        <f t="shared" si="4"/>
        <v>210403</v>
      </c>
      <c r="C28" s="4" t="s">
        <v>7</v>
      </c>
      <c r="D28" s="4" t="str">
        <f>"韩玉"</f>
        <v>韩玉</v>
      </c>
      <c r="E28" s="4" t="str">
        <f t="shared" si="3"/>
        <v>女</v>
      </c>
      <c r="F28" s="4" t="str">
        <f>"21040306727"</f>
        <v>21040306727</v>
      </c>
    </row>
    <row r="29" spans="1:6" ht="21.75" customHeight="1">
      <c r="A29" s="4">
        <v>27</v>
      </c>
      <c r="B29" s="4" t="str">
        <f aca="true" t="shared" si="5" ref="B29:B32">"210404"</f>
        <v>210404</v>
      </c>
      <c r="C29" s="4" t="s">
        <v>7</v>
      </c>
      <c r="D29" s="4" t="str">
        <f>"王梦"</f>
        <v>王梦</v>
      </c>
      <c r="E29" s="4" t="str">
        <f t="shared" si="3"/>
        <v>女</v>
      </c>
      <c r="F29" s="4" t="str">
        <f>"21040406817"</f>
        <v>21040406817</v>
      </c>
    </row>
    <row r="30" spans="1:6" ht="21.75" customHeight="1">
      <c r="A30" s="4">
        <v>28</v>
      </c>
      <c r="B30" s="4" t="str">
        <f t="shared" si="5"/>
        <v>210404</v>
      </c>
      <c r="C30" s="4" t="s">
        <v>7</v>
      </c>
      <c r="D30" s="4" t="str">
        <f>"杨静"</f>
        <v>杨静</v>
      </c>
      <c r="E30" s="4" t="str">
        <f t="shared" si="3"/>
        <v>女</v>
      </c>
      <c r="F30" s="4" t="str">
        <f>"21040406811"</f>
        <v>21040406811</v>
      </c>
    </row>
    <row r="31" spans="1:6" ht="21.75" customHeight="1">
      <c r="A31" s="4">
        <v>29</v>
      </c>
      <c r="B31" s="4" t="str">
        <f t="shared" si="5"/>
        <v>210404</v>
      </c>
      <c r="C31" s="4" t="s">
        <v>7</v>
      </c>
      <c r="D31" s="4" t="str">
        <f>"周晴"</f>
        <v>周晴</v>
      </c>
      <c r="E31" s="4" t="str">
        <f t="shared" si="3"/>
        <v>女</v>
      </c>
      <c r="F31" s="4" t="str">
        <f>"21040406830"</f>
        <v>21040406830</v>
      </c>
    </row>
    <row r="32" spans="1:6" ht="21.75" customHeight="1">
      <c r="A32" s="4">
        <v>30</v>
      </c>
      <c r="B32" s="4" t="str">
        <f t="shared" si="5"/>
        <v>210404</v>
      </c>
      <c r="C32" s="4" t="s">
        <v>7</v>
      </c>
      <c r="D32" s="4" t="str">
        <f>"王莉莉"</f>
        <v>王莉莉</v>
      </c>
      <c r="E32" s="4" t="str">
        <f t="shared" si="3"/>
        <v>女</v>
      </c>
      <c r="F32" s="4" t="str">
        <f>"21040408301"</f>
        <v>21040408301</v>
      </c>
    </row>
    <row r="33" spans="1:6" ht="21.75" customHeight="1">
      <c r="A33" s="4">
        <v>31</v>
      </c>
      <c r="B33" s="4" t="str">
        <f aca="true" t="shared" si="6" ref="B33:B36">"210405"</f>
        <v>210405</v>
      </c>
      <c r="C33" s="4" t="s">
        <v>7</v>
      </c>
      <c r="D33" s="4" t="str">
        <f>"马志远"</f>
        <v>马志远</v>
      </c>
      <c r="E33" s="4" t="str">
        <f t="shared" si="3"/>
        <v>女</v>
      </c>
      <c r="F33" s="4" t="str">
        <f>"21040508106"</f>
        <v>21040508106</v>
      </c>
    </row>
    <row r="34" spans="1:6" ht="21.75" customHeight="1">
      <c r="A34" s="4">
        <v>32</v>
      </c>
      <c r="B34" s="4" t="str">
        <f t="shared" si="6"/>
        <v>210405</v>
      </c>
      <c r="C34" s="4" t="s">
        <v>7</v>
      </c>
      <c r="D34" s="4" t="str">
        <f>"牛伟倩"</f>
        <v>牛伟倩</v>
      </c>
      <c r="E34" s="4" t="str">
        <f t="shared" si="3"/>
        <v>女</v>
      </c>
      <c r="F34" s="4" t="str">
        <f>"21040500930"</f>
        <v>21040500930</v>
      </c>
    </row>
    <row r="35" spans="1:6" ht="21.75" customHeight="1">
      <c r="A35" s="4">
        <v>33</v>
      </c>
      <c r="B35" s="4" t="str">
        <f t="shared" si="6"/>
        <v>210405</v>
      </c>
      <c r="C35" s="4" t="s">
        <v>7</v>
      </c>
      <c r="D35" s="4" t="str">
        <f>"马婧"</f>
        <v>马婧</v>
      </c>
      <c r="E35" s="4" t="str">
        <f t="shared" si="3"/>
        <v>女</v>
      </c>
      <c r="F35" s="4" t="str">
        <f>"21040508102"</f>
        <v>21040508102</v>
      </c>
    </row>
    <row r="36" spans="1:6" ht="21.75" customHeight="1">
      <c r="A36" s="4">
        <v>34</v>
      </c>
      <c r="B36" s="4" t="str">
        <f t="shared" si="6"/>
        <v>210405</v>
      </c>
      <c r="C36" s="4" t="s">
        <v>7</v>
      </c>
      <c r="D36" s="4" t="str">
        <f>"茆晓凤"</f>
        <v>茆晓凤</v>
      </c>
      <c r="E36" s="4" t="str">
        <f t="shared" si="3"/>
        <v>女</v>
      </c>
      <c r="F36" s="4" t="str">
        <f>"21040500909"</f>
        <v>21040500909</v>
      </c>
    </row>
    <row r="37" spans="1:6" ht="21.75" customHeight="1">
      <c r="A37" s="4">
        <v>35</v>
      </c>
      <c r="B37" s="4" t="str">
        <f>"210406"</f>
        <v>210406</v>
      </c>
      <c r="C37" s="4" t="s">
        <v>7</v>
      </c>
      <c r="D37" s="4" t="str">
        <f>"张晨"</f>
        <v>张晨</v>
      </c>
      <c r="E37" s="4" t="str">
        <f t="shared" si="3"/>
        <v>女</v>
      </c>
      <c r="F37" s="4" t="str">
        <f>"21040608627"</f>
        <v>21040608627</v>
      </c>
    </row>
    <row r="38" spans="1:6" ht="21.75" customHeight="1">
      <c r="A38" s="4">
        <v>36</v>
      </c>
      <c r="B38" s="4" t="str">
        <f>"210406"</f>
        <v>210406</v>
      </c>
      <c r="C38" s="4" t="s">
        <v>7</v>
      </c>
      <c r="D38" s="4" t="str">
        <f>"候美玲"</f>
        <v>候美玲</v>
      </c>
      <c r="E38" s="4" t="str">
        <f t="shared" si="3"/>
        <v>女</v>
      </c>
      <c r="F38" s="4" t="str">
        <f>"21040608628"</f>
        <v>21040608628</v>
      </c>
    </row>
    <row r="39" spans="1:6" ht="21.75" customHeight="1">
      <c r="A39" s="4">
        <v>37</v>
      </c>
      <c r="B39" s="4" t="str">
        <f>"210407"</f>
        <v>210407</v>
      </c>
      <c r="C39" s="4" t="s">
        <v>7</v>
      </c>
      <c r="D39" s="4" t="str">
        <f>"方静"</f>
        <v>方静</v>
      </c>
      <c r="E39" s="4" t="str">
        <f t="shared" si="3"/>
        <v>女</v>
      </c>
      <c r="F39" s="4" t="str">
        <f>"21040708307"</f>
        <v>21040708307</v>
      </c>
    </row>
    <row r="40" spans="1:6" ht="21.75" customHeight="1">
      <c r="A40" s="4">
        <v>38</v>
      </c>
      <c r="B40" s="4" t="str">
        <f>"210407"</f>
        <v>210407</v>
      </c>
      <c r="C40" s="4" t="s">
        <v>7</v>
      </c>
      <c r="D40" s="4" t="str">
        <f>"张岁岁"</f>
        <v>张岁岁</v>
      </c>
      <c r="E40" s="4" t="str">
        <f t="shared" si="3"/>
        <v>女</v>
      </c>
      <c r="F40" s="4" t="str">
        <f>"21040708330"</f>
        <v>21040708330</v>
      </c>
    </row>
    <row r="41" spans="1:6" ht="21.75" customHeight="1">
      <c r="A41" s="4">
        <v>39</v>
      </c>
      <c r="B41" s="4" t="str">
        <f>"210408"</f>
        <v>210408</v>
      </c>
      <c r="C41" s="4" t="s">
        <v>7</v>
      </c>
      <c r="D41" s="4" t="str">
        <f>"韩笑梅"</f>
        <v>韩笑梅</v>
      </c>
      <c r="E41" s="4" t="str">
        <f t="shared" si="3"/>
        <v>女</v>
      </c>
      <c r="F41" s="4" t="str">
        <f>"21040808029"</f>
        <v>21040808029</v>
      </c>
    </row>
    <row r="42" spans="1:6" ht="21.75" customHeight="1">
      <c r="A42" s="4">
        <v>40</v>
      </c>
      <c r="B42" s="4" t="str">
        <f>"210408"</f>
        <v>210408</v>
      </c>
      <c r="C42" s="4" t="s">
        <v>7</v>
      </c>
      <c r="D42" s="4" t="str">
        <f>"朱海龙"</f>
        <v>朱海龙</v>
      </c>
      <c r="E42" s="4" t="str">
        <f>"男"</f>
        <v>男</v>
      </c>
      <c r="F42" s="4" t="str">
        <f>"21040808030"</f>
        <v>21040808030</v>
      </c>
    </row>
  </sheetData>
  <sheetProtection/>
  <mergeCells count="1">
    <mergeCell ref="A1:F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pmo</cp:lastModifiedBy>
  <dcterms:created xsi:type="dcterms:W3CDTF">2021-07-21T09:04:26Z</dcterms:created>
  <dcterms:modified xsi:type="dcterms:W3CDTF">2021-07-23T09:54:43Z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5880C050D2BB4D3E9C9C40FE570611B1</vt:lpwstr>
  </property>
</Properties>
</file>