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1600" windowHeight="9840"/>
  </bookViews>
  <sheets>
    <sheet name="入围人员名单" sheetId="3" r:id="rId1"/>
  </sheets>
  <definedNames>
    <definedName name="_xlnm._FilterDatabase" localSheetId="0" hidden="1">入围人员名单!$C$1:$F$30</definedName>
  </definedNames>
  <calcPr calcId="124519"/>
</workbook>
</file>

<file path=xl/calcChain.xml><?xml version="1.0" encoding="utf-8"?>
<calcChain xmlns="http://schemas.openxmlformats.org/spreadsheetml/2006/main">
  <c r="M4" i="3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8"/>
  <c r="M29"/>
  <c r="M30"/>
  <c r="M32"/>
  <c r="M33"/>
  <c r="M34"/>
  <c r="M35"/>
  <c r="M36"/>
  <c r="M37"/>
  <c r="M38"/>
  <c r="M39"/>
  <c r="M40"/>
  <c r="M41"/>
  <c r="M42"/>
  <c r="M43"/>
  <c r="M26"/>
  <c r="M27"/>
  <c r="M3"/>
  <c r="K31"/>
  <c r="K44"/>
  <c r="K45"/>
  <c r="J27"/>
  <c r="K27" s="1"/>
  <c r="J26"/>
  <c r="K26" s="1"/>
  <c r="J43"/>
  <c r="K43" s="1"/>
  <c r="J42"/>
  <c r="K42" s="1"/>
  <c r="J41"/>
  <c r="K41" s="1"/>
  <c r="J40"/>
  <c r="K40" s="1"/>
  <c r="J39"/>
  <c r="K39" s="1"/>
  <c r="J38"/>
  <c r="K38" s="1"/>
  <c r="J37"/>
  <c r="K37" s="1"/>
  <c r="J36"/>
  <c r="K36" s="1"/>
  <c r="J35"/>
  <c r="K35" s="1"/>
  <c r="J34"/>
  <c r="K34" s="1"/>
  <c r="J33"/>
  <c r="K33" s="1"/>
  <c r="J32"/>
  <c r="K32" s="1"/>
  <c r="J30"/>
  <c r="K30" s="1"/>
  <c r="J29"/>
  <c r="K29" s="1"/>
  <c r="J28"/>
  <c r="K28" s="1"/>
  <c r="J25"/>
  <c r="K25" s="1"/>
  <c r="J24"/>
  <c r="K24" s="1"/>
  <c r="J23"/>
  <c r="K23" s="1"/>
  <c r="J22"/>
  <c r="K22" s="1"/>
  <c r="J21"/>
  <c r="K21" s="1"/>
  <c r="J20"/>
  <c r="K20" s="1"/>
  <c r="J19"/>
  <c r="K19" s="1"/>
  <c r="J18"/>
  <c r="K18" s="1"/>
  <c r="J17"/>
  <c r="K17" s="1"/>
  <c r="J16"/>
  <c r="K16" s="1"/>
  <c r="J15"/>
  <c r="K15" s="1"/>
  <c r="J14"/>
  <c r="K14" s="1"/>
  <c r="J13"/>
  <c r="K13" s="1"/>
  <c r="J12"/>
  <c r="K12" s="1"/>
  <c r="J11"/>
  <c r="K11" s="1"/>
  <c r="J10"/>
  <c r="K10" s="1"/>
  <c r="J9"/>
  <c r="K9" s="1"/>
  <c r="J8"/>
  <c r="K8" s="1"/>
  <c r="J7"/>
  <c r="K7" s="1"/>
  <c r="J6"/>
  <c r="K6" s="1"/>
  <c r="J5"/>
  <c r="K5" s="1"/>
  <c r="J4"/>
  <c r="J3"/>
  <c r="K3" s="1"/>
  <c r="N29" l="1"/>
  <c r="K4"/>
  <c r="N4" s="1"/>
  <c r="N21"/>
  <c r="N43"/>
  <c r="N33"/>
  <c r="N41"/>
  <c r="N10"/>
  <c r="N15"/>
  <c r="N16"/>
  <c r="N24"/>
  <c r="N13"/>
  <c r="N3"/>
  <c r="N6"/>
  <c r="N12"/>
  <c r="N19"/>
  <c r="N20"/>
  <c r="N23"/>
  <c r="N40"/>
  <c r="N9"/>
  <c r="N30"/>
  <c r="N35"/>
  <c r="N39"/>
  <c r="N27"/>
  <c r="N5"/>
  <c r="N11"/>
  <c r="N17"/>
  <c r="N18"/>
  <c r="N28"/>
  <c r="N34"/>
  <c r="N38"/>
  <c r="N26"/>
  <c r="N8"/>
  <c r="N22"/>
  <c r="N42"/>
  <c r="N7"/>
  <c r="N25"/>
  <c r="N32"/>
  <c r="N36"/>
  <c r="N37"/>
  <c r="N14"/>
</calcChain>
</file>

<file path=xl/sharedStrings.xml><?xml version="1.0" encoding="utf-8"?>
<sst xmlns="http://schemas.openxmlformats.org/spreadsheetml/2006/main" count="179" uniqueCount="154">
  <si>
    <t>姓名</t>
  </si>
  <si>
    <t>准考证号码</t>
  </si>
  <si>
    <t>萍乡市第二人民医院</t>
  </si>
  <si>
    <t>萍乡卫生职业学院</t>
  </si>
  <si>
    <t>面试成绩</t>
  </si>
  <si>
    <t>序号</t>
  </si>
  <si>
    <t>招聘单位</t>
  </si>
  <si>
    <t>专业名称</t>
  </si>
  <si>
    <t>招聘人数</t>
  </si>
  <si>
    <t>职位代码</t>
  </si>
  <si>
    <t>职业能力倾向测验成绩</t>
  </si>
  <si>
    <t>综合应用能力成绩</t>
  </si>
  <si>
    <t>总成绩</t>
  </si>
  <si>
    <t>排名</t>
  </si>
  <si>
    <t>卢学文</t>
  </si>
  <si>
    <t>西医临床岗位</t>
  </si>
  <si>
    <t>300152010001</t>
  </si>
  <si>
    <t>易雪婷</t>
  </si>
  <si>
    <t>陈鑫</t>
  </si>
  <si>
    <t>欧阳珊</t>
  </si>
  <si>
    <t>欧阳宽红</t>
  </si>
  <si>
    <t>欧阳丽</t>
  </si>
  <si>
    <t>300152010004</t>
  </si>
  <si>
    <t>贺懿德</t>
  </si>
  <si>
    <t>护理岗位</t>
  </si>
  <si>
    <t>300154010008</t>
  </si>
  <si>
    <t>龙满</t>
  </si>
  <si>
    <t>周心仪</t>
  </si>
  <si>
    <t>医学技术岗位</t>
  </si>
  <si>
    <t>300155010009</t>
  </si>
  <si>
    <t>谢世强</t>
  </si>
  <si>
    <t>徐亮</t>
  </si>
  <si>
    <t>柳康</t>
  </si>
  <si>
    <t>300152010010</t>
  </si>
  <si>
    <t>李聪</t>
  </si>
  <si>
    <t>周光</t>
  </si>
  <si>
    <t>300155011002</t>
  </si>
  <si>
    <t>居海彬</t>
  </si>
  <si>
    <t>高笑</t>
  </si>
  <si>
    <t>300154013001</t>
  </si>
  <si>
    <t>张嘉</t>
  </si>
  <si>
    <t>邬涵</t>
  </si>
  <si>
    <t>300154013002</t>
  </si>
  <si>
    <t>黄卉婷</t>
  </si>
  <si>
    <t>300152013003</t>
  </si>
  <si>
    <t>陈加佳</t>
  </si>
  <si>
    <t>郭书玉</t>
  </si>
  <si>
    <t>300152013004</t>
  </si>
  <si>
    <t>严叶清</t>
  </si>
  <si>
    <t>300155013005</t>
  </si>
  <si>
    <t>刘启</t>
  </si>
  <si>
    <t>300152013006</t>
  </si>
  <si>
    <t>湘东区人民医院</t>
  </si>
  <si>
    <t>胡水文</t>
  </si>
  <si>
    <t>300152017001</t>
  </si>
  <si>
    <t>彭婷</t>
  </si>
  <si>
    <t>王清</t>
  </si>
  <si>
    <t>中医临床岗位</t>
  </si>
  <si>
    <t>300152017003</t>
  </si>
  <si>
    <t>兰芳</t>
  </si>
  <si>
    <t>300152017005</t>
  </si>
  <si>
    <t>朱丽君</t>
  </si>
  <si>
    <t>药剂岗位</t>
  </si>
  <si>
    <t>300153017008</t>
  </si>
  <si>
    <t>湘东区中医院</t>
  </si>
  <si>
    <t>邓小青</t>
  </si>
  <si>
    <t>300151018001</t>
  </si>
  <si>
    <t>雍俊豪</t>
  </si>
  <si>
    <t>300152018002</t>
  </si>
  <si>
    <t>邓梓坤</t>
  </si>
  <si>
    <t>300151018008</t>
  </si>
  <si>
    <t>罗优</t>
  </si>
  <si>
    <t>湘东区疾病预防控制中心</t>
  </si>
  <si>
    <t>龙婉婷</t>
  </si>
  <si>
    <t>300155020002</t>
  </si>
  <si>
    <t>湘东区卫生健康服务中心</t>
  </si>
  <si>
    <t>易斌芬</t>
  </si>
  <si>
    <t>300154022002</t>
  </si>
  <si>
    <t>老关镇中心卫生院</t>
  </si>
  <si>
    <t>林运慈</t>
  </si>
  <si>
    <t>300152024001</t>
  </si>
  <si>
    <t>张慧娟</t>
  </si>
  <si>
    <t>300152024002</t>
  </si>
  <si>
    <t>荷尧镇卫生院</t>
  </si>
  <si>
    <t>彭思</t>
  </si>
  <si>
    <t>300153025001</t>
  </si>
  <si>
    <t>东桥镇中心卫生院</t>
  </si>
  <si>
    <t>王霞</t>
  </si>
  <si>
    <t>300155026001</t>
  </si>
  <si>
    <t>广寒寨乡卫生院</t>
  </si>
  <si>
    <t>贺礼艳</t>
  </si>
  <si>
    <t>300155027001</t>
  </si>
  <si>
    <t>萍乡市中心血站</t>
  </si>
  <si>
    <t>危娟</t>
  </si>
  <si>
    <t>300155012001</t>
  </si>
  <si>
    <t>丁杨艳</t>
  </si>
  <si>
    <t>300154012002</t>
  </si>
  <si>
    <t>湘东区妇幼保健院</t>
  </si>
  <si>
    <t>刘卫</t>
  </si>
  <si>
    <t>300152019001</t>
  </si>
  <si>
    <t>彭闻玙</t>
  </si>
  <si>
    <t>300152019002</t>
  </si>
  <si>
    <t>免笔试</t>
  </si>
  <si>
    <t>15236030100217</t>
  </si>
  <si>
    <t>15236030100212</t>
  </si>
  <si>
    <t>15236030100412</t>
  </si>
  <si>
    <t>15236030100327</t>
  </si>
  <si>
    <t>15236030100226</t>
  </si>
  <si>
    <t>15236030100227</t>
  </si>
  <si>
    <t>15436030101325</t>
  </si>
  <si>
    <t>15436030101109</t>
  </si>
  <si>
    <t>15536030101816</t>
  </si>
  <si>
    <t>15536030101908</t>
  </si>
  <si>
    <t>15536030101830</t>
  </si>
  <si>
    <t>15236030100221</t>
  </si>
  <si>
    <t>15236030100230</t>
  </si>
  <si>
    <t>15536030101722</t>
  </si>
  <si>
    <t>15536030101627</t>
  </si>
  <si>
    <t>15436030101420</t>
  </si>
  <si>
    <t>15436030100929</t>
  </si>
  <si>
    <t>15436030101013</t>
  </si>
  <si>
    <t>15236030100422</t>
  </si>
  <si>
    <t>15236030100205</t>
  </si>
  <si>
    <t>15236030100503</t>
  </si>
  <si>
    <t>15536030101710</t>
  </si>
  <si>
    <t>15236030100209</t>
  </si>
  <si>
    <t>15536030101729</t>
  </si>
  <si>
    <t>15436030101203</t>
  </si>
  <si>
    <t>15236030100401</t>
  </si>
  <si>
    <t>15236030100402</t>
  </si>
  <si>
    <t>15136030100107</t>
  </si>
  <si>
    <t>15136030100113</t>
  </si>
  <si>
    <t>15236030100414</t>
  </si>
  <si>
    <t>15136030100111</t>
  </si>
  <si>
    <t>15536030101607</t>
  </si>
  <si>
    <t>300155018010</t>
  </si>
  <si>
    <t>15536030101807</t>
  </si>
  <si>
    <t>15436030101226</t>
  </si>
  <si>
    <t>15536030101730</t>
  </si>
  <si>
    <t>15236030100417</t>
  </si>
  <si>
    <t>15336030100617</t>
  </si>
  <si>
    <t>15536030101609</t>
  </si>
  <si>
    <t>15536030101826</t>
  </si>
  <si>
    <t>(笔试总成绩÷3)×60%</t>
    <phoneticPr fontId="2" type="noConversion"/>
  </si>
  <si>
    <t>面试成绩×40%</t>
    <phoneticPr fontId="2" type="noConversion"/>
  </si>
  <si>
    <t>备注</t>
    <phoneticPr fontId="2" type="noConversion"/>
  </si>
  <si>
    <t>西医临床岗位</t>
    <phoneticPr fontId="2" type="noConversion"/>
  </si>
  <si>
    <t>西医临床岗位</t>
    <phoneticPr fontId="2" type="noConversion"/>
  </si>
  <si>
    <t>300152010002</t>
    <phoneticPr fontId="2" type="noConversion"/>
  </si>
  <si>
    <t>萍乡市疾控中心</t>
    <phoneticPr fontId="2" type="noConversion"/>
  </si>
  <si>
    <t>免笔试</t>
    <phoneticPr fontId="2" type="noConversion"/>
  </si>
  <si>
    <t>免笔试</t>
    <phoneticPr fontId="2" type="noConversion"/>
  </si>
  <si>
    <t>笔试总成绩</t>
    <phoneticPr fontId="2" type="noConversion"/>
  </si>
  <si>
    <t>萍乡市2021年公开招聘卫生专业技术人员入闱体检和考察人员名单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</si>
</sst>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7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5" fillId="0" borderId="1" xfId="0" quotePrefix="1" applyNumberFormat="1" applyFont="1" applyFill="1" applyBorder="1" applyAlignment="1">
      <alignment horizontal="center" vertical="center"/>
    </xf>
    <xf numFmtId="49" fontId="1" fillId="2" borderId="0" xfId="0" applyNumberFormat="1" applyFont="1" applyFill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5" fillId="0" borderId="4" xfId="0" quotePrefix="1" applyNumberFormat="1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176" fontId="6" fillId="0" borderId="1" xfId="0" applyNumberFormat="1" applyFont="1" applyFill="1" applyBorder="1" applyAlignment="1">
      <alignment vertical="center" wrapText="1"/>
    </xf>
    <xf numFmtId="176" fontId="1" fillId="0" borderId="1" xfId="0" applyNumberFormat="1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5" fillId="0" borderId="4" xfId="0" quotePrefix="1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5"/>
  <sheetViews>
    <sheetView tabSelected="1" workbookViewId="0">
      <selection activeCell="O2" sqref="O2"/>
    </sheetView>
  </sheetViews>
  <sheetFormatPr defaultColWidth="9" defaultRowHeight="13.5"/>
  <cols>
    <col min="1" max="1" width="4.375" style="3" customWidth="1"/>
    <col min="2" max="2" width="9.125" style="3" customWidth="1"/>
    <col min="3" max="3" width="9.625" style="1" customWidth="1"/>
    <col min="4" max="4" width="11.5" style="1" customWidth="1"/>
    <col min="5" max="5" width="4.625" style="1" customWidth="1"/>
    <col min="6" max="6" width="13.75" style="7" customWidth="1"/>
    <col min="7" max="7" width="15.125" style="7" customWidth="1"/>
    <col min="8" max="8" width="7.875" style="1" customWidth="1"/>
    <col min="9" max="9" width="7.125" style="1" customWidth="1"/>
    <col min="10" max="10" width="7.75" style="1" customWidth="1"/>
    <col min="11" max="11" width="9.5" style="1" customWidth="1"/>
    <col min="12" max="12" width="7.625" style="1" customWidth="1"/>
    <col min="13" max="13" width="8" style="1" customWidth="1"/>
    <col min="14" max="14" width="7.5" style="25" customWidth="1"/>
    <col min="15" max="15" width="4.625" style="1" customWidth="1"/>
    <col min="16" max="16" width="7.125" style="1" customWidth="1"/>
    <col min="17" max="16384" width="9" style="1"/>
  </cols>
  <sheetData>
    <row r="1" spans="1:16" ht="42.75" customHeight="1">
      <c r="A1" s="27" t="s">
        <v>153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6" s="22" customFormat="1" ht="64.5" customHeight="1">
      <c r="A2" s="18" t="s">
        <v>5</v>
      </c>
      <c r="B2" s="18" t="s">
        <v>6</v>
      </c>
      <c r="C2" s="18" t="s">
        <v>0</v>
      </c>
      <c r="D2" s="18" t="s">
        <v>7</v>
      </c>
      <c r="E2" s="18" t="s">
        <v>8</v>
      </c>
      <c r="F2" s="19" t="s">
        <v>9</v>
      </c>
      <c r="G2" s="2" t="s">
        <v>1</v>
      </c>
      <c r="H2" s="18" t="s">
        <v>10</v>
      </c>
      <c r="I2" s="18" t="s">
        <v>11</v>
      </c>
      <c r="J2" s="18" t="s">
        <v>152</v>
      </c>
      <c r="K2" s="20" t="s">
        <v>143</v>
      </c>
      <c r="L2" s="18" t="s">
        <v>4</v>
      </c>
      <c r="M2" s="18" t="s">
        <v>144</v>
      </c>
      <c r="N2" s="23" t="s">
        <v>12</v>
      </c>
      <c r="O2" s="18" t="s">
        <v>13</v>
      </c>
      <c r="P2" s="21" t="s">
        <v>145</v>
      </c>
    </row>
    <row r="3" spans="1:16" ht="15.75" customHeight="1">
      <c r="A3" s="9">
        <v>1</v>
      </c>
      <c r="B3" s="26" t="s">
        <v>2</v>
      </c>
      <c r="C3" s="9" t="s">
        <v>14</v>
      </c>
      <c r="D3" s="26" t="s">
        <v>146</v>
      </c>
      <c r="E3" s="28">
        <v>4</v>
      </c>
      <c r="F3" s="30" t="s">
        <v>16</v>
      </c>
      <c r="G3" s="17" t="s">
        <v>103</v>
      </c>
      <c r="H3" s="9">
        <v>105</v>
      </c>
      <c r="I3" s="9">
        <v>96.4</v>
      </c>
      <c r="J3" s="9">
        <f t="shared" ref="J3:J30" si="0">H3+I3</f>
        <v>201.4</v>
      </c>
      <c r="K3" s="9">
        <f>J3/3*0.6</f>
        <v>40.28</v>
      </c>
      <c r="L3" s="9">
        <v>78.95</v>
      </c>
      <c r="M3" s="9">
        <f>L3*0.4</f>
        <v>31.580000000000002</v>
      </c>
      <c r="N3" s="24">
        <f>K3+M3</f>
        <v>71.86</v>
      </c>
      <c r="O3" s="9">
        <v>1</v>
      </c>
      <c r="P3" s="4"/>
    </row>
    <row r="4" spans="1:16" ht="17.25" customHeight="1">
      <c r="A4" s="9">
        <v>2</v>
      </c>
      <c r="B4" s="26"/>
      <c r="C4" s="9" t="s">
        <v>17</v>
      </c>
      <c r="D4" s="26"/>
      <c r="E4" s="28"/>
      <c r="F4" s="30"/>
      <c r="G4" s="17" t="s">
        <v>104</v>
      </c>
      <c r="H4" s="9">
        <v>94.5</v>
      </c>
      <c r="I4" s="9">
        <v>105.5</v>
      </c>
      <c r="J4" s="9">
        <f t="shared" si="0"/>
        <v>200</v>
      </c>
      <c r="K4" s="9">
        <f t="shared" ref="K4:K35" si="1">J4/3*0.6</f>
        <v>40</v>
      </c>
      <c r="L4" s="9">
        <v>78.33</v>
      </c>
      <c r="M4" s="9">
        <f t="shared" ref="M4:M35" si="2">L4*0.4</f>
        <v>31.332000000000001</v>
      </c>
      <c r="N4" s="24">
        <f t="shared" ref="N4:N35" si="3">K4+M4</f>
        <v>71.331999999999994</v>
      </c>
      <c r="O4" s="9">
        <v>2</v>
      </c>
      <c r="P4" s="4"/>
    </row>
    <row r="5" spans="1:16" ht="13.5" customHeight="1">
      <c r="A5" s="9">
        <v>3</v>
      </c>
      <c r="B5" s="26"/>
      <c r="C5" s="9" t="s">
        <v>18</v>
      </c>
      <c r="D5" s="26"/>
      <c r="E5" s="28"/>
      <c r="F5" s="30"/>
      <c r="G5" s="17" t="s">
        <v>105</v>
      </c>
      <c r="H5" s="9">
        <v>99</v>
      </c>
      <c r="I5" s="9">
        <v>93</v>
      </c>
      <c r="J5" s="9">
        <f t="shared" si="0"/>
        <v>192</v>
      </c>
      <c r="K5" s="9">
        <f t="shared" si="1"/>
        <v>38.4</v>
      </c>
      <c r="L5" s="9">
        <v>79.3</v>
      </c>
      <c r="M5" s="9">
        <f t="shared" si="2"/>
        <v>31.72</v>
      </c>
      <c r="N5" s="24">
        <f t="shared" si="3"/>
        <v>70.12</v>
      </c>
      <c r="O5" s="9">
        <v>3</v>
      </c>
      <c r="P5" s="4"/>
    </row>
    <row r="6" spans="1:16">
      <c r="A6" s="9">
        <v>4</v>
      </c>
      <c r="B6" s="26"/>
      <c r="C6" s="9" t="s">
        <v>19</v>
      </c>
      <c r="D6" s="26"/>
      <c r="E6" s="28"/>
      <c r="F6" s="30"/>
      <c r="G6" s="17" t="s">
        <v>106</v>
      </c>
      <c r="H6" s="9">
        <v>93.5</v>
      </c>
      <c r="I6" s="9">
        <v>98.4</v>
      </c>
      <c r="J6" s="9">
        <f t="shared" si="0"/>
        <v>191.9</v>
      </c>
      <c r="K6" s="9">
        <f t="shared" si="1"/>
        <v>38.380000000000003</v>
      </c>
      <c r="L6" s="9">
        <v>77.53</v>
      </c>
      <c r="M6" s="9">
        <f t="shared" si="2"/>
        <v>31.012</v>
      </c>
      <c r="N6" s="24">
        <f t="shared" si="3"/>
        <v>69.391999999999996</v>
      </c>
      <c r="O6" s="9">
        <v>4</v>
      </c>
      <c r="P6" s="4"/>
    </row>
    <row r="7" spans="1:16" ht="16.5" customHeight="1">
      <c r="A7" s="9">
        <v>5</v>
      </c>
      <c r="B7" s="26"/>
      <c r="C7" s="9" t="s">
        <v>20</v>
      </c>
      <c r="D7" s="5" t="s">
        <v>147</v>
      </c>
      <c r="E7" s="9">
        <v>1</v>
      </c>
      <c r="F7" s="15" t="s">
        <v>148</v>
      </c>
      <c r="G7" s="17" t="s">
        <v>107</v>
      </c>
      <c r="H7" s="9">
        <v>80</v>
      </c>
      <c r="I7" s="9">
        <v>78.599999999999994</v>
      </c>
      <c r="J7" s="9">
        <f t="shared" si="0"/>
        <v>158.6</v>
      </c>
      <c r="K7" s="9">
        <f t="shared" si="1"/>
        <v>31.72</v>
      </c>
      <c r="L7" s="9">
        <v>76.349999999999994</v>
      </c>
      <c r="M7" s="9">
        <f t="shared" si="2"/>
        <v>30.54</v>
      </c>
      <c r="N7" s="24">
        <f t="shared" si="3"/>
        <v>62.26</v>
      </c>
      <c r="O7" s="9">
        <v>1</v>
      </c>
      <c r="P7" s="4"/>
    </row>
    <row r="8" spans="1:16" ht="27">
      <c r="A8" s="9">
        <v>6</v>
      </c>
      <c r="B8" s="26"/>
      <c r="C8" s="9" t="s">
        <v>21</v>
      </c>
      <c r="D8" s="5" t="s">
        <v>15</v>
      </c>
      <c r="E8" s="9">
        <v>1</v>
      </c>
      <c r="F8" s="15" t="s">
        <v>22</v>
      </c>
      <c r="G8" s="17" t="s">
        <v>108</v>
      </c>
      <c r="H8" s="9">
        <v>93.5</v>
      </c>
      <c r="I8" s="9">
        <v>90.2</v>
      </c>
      <c r="J8" s="9">
        <f t="shared" si="0"/>
        <v>183.7</v>
      </c>
      <c r="K8" s="9">
        <f t="shared" si="1"/>
        <v>36.739999999999995</v>
      </c>
      <c r="L8" s="9">
        <v>75.62</v>
      </c>
      <c r="M8" s="9">
        <f t="shared" si="2"/>
        <v>30.248000000000005</v>
      </c>
      <c r="N8" s="24">
        <f t="shared" si="3"/>
        <v>66.988</v>
      </c>
      <c r="O8" s="9">
        <v>1</v>
      </c>
      <c r="P8" s="4"/>
    </row>
    <row r="9" spans="1:16">
      <c r="A9" s="9">
        <v>7</v>
      </c>
      <c r="B9" s="26"/>
      <c r="C9" s="9" t="s">
        <v>23</v>
      </c>
      <c r="D9" s="26" t="s">
        <v>24</v>
      </c>
      <c r="E9" s="28">
        <v>4</v>
      </c>
      <c r="F9" s="30" t="s">
        <v>25</v>
      </c>
      <c r="G9" s="17" t="s">
        <v>109</v>
      </c>
      <c r="H9" s="9">
        <v>93</v>
      </c>
      <c r="I9" s="9">
        <v>84.5</v>
      </c>
      <c r="J9" s="9">
        <f t="shared" si="0"/>
        <v>177.5</v>
      </c>
      <c r="K9" s="9">
        <f t="shared" si="1"/>
        <v>35.5</v>
      </c>
      <c r="L9" s="9">
        <v>78.92</v>
      </c>
      <c r="M9" s="9">
        <f t="shared" si="2"/>
        <v>31.568000000000001</v>
      </c>
      <c r="N9" s="24">
        <f t="shared" si="3"/>
        <v>67.067999999999998</v>
      </c>
      <c r="O9" s="9">
        <v>1</v>
      </c>
      <c r="P9" s="4"/>
    </row>
    <row r="10" spans="1:16">
      <c r="A10" s="9">
        <v>8</v>
      </c>
      <c r="B10" s="26"/>
      <c r="C10" s="9" t="s">
        <v>26</v>
      </c>
      <c r="D10" s="26"/>
      <c r="E10" s="28"/>
      <c r="F10" s="30"/>
      <c r="G10" s="17" t="s">
        <v>110</v>
      </c>
      <c r="H10" s="9">
        <v>71.5</v>
      </c>
      <c r="I10" s="9">
        <v>75.3</v>
      </c>
      <c r="J10" s="9">
        <f t="shared" si="0"/>
        <v>146.80000000000001</v>
      </c>
      <c r="K10" s="9">
        <f t="shared" si="1"/>
        <v>29.36</v>
      </c>
      <c r="L10" s="9">
        <v>72.75</v>
      </c>
      <c r="M10" s="9">
        <f t="shared" si="2"/>
        <v>29.1</v>
      </c>
      <c r="N10" s="24">
        <f t="shared" si="3"/>
        <v>58.46</v>
      </c>
      <c r="O10" s="9">
        <v>2</v>
      </c>
      <c r="P10" s="4"/>
    </row>
    <row r="11" spans="1:16">
      <c r="A11" s="9">
        <v>9</v>
      </c>
      <c r="B11" s="26"/>
      <c r="C11" s="9" t="s">
        <v>27</v>
      </c>
      <c r="D11" s="26" t="s">
        <v>28</v>
      </c>
      <c r="E11" s="28">
        <v>3</v>
      </c>
      <c r="F11" s="30" t="s">
        <v>29</v>
      </c>
      <c r="G11" s="17" t="s">
        <v>111</v>
      </c>
      <c r="H11" s="9">
        <v>112</v>
      </c>
      <c r="I11" s="9">
        <v>71.900000000000006</v>
      </c>
      <c r="J11" s="9">
        <f t="shared" si="0"/>
        <v>183.9</v>
      </c>
      <c r="K11" s="9">
        <f t="shared" si="1"/>
        <v>36.78</v>
      </c>
      <c r="L11" s="9">
        <v>79.53</v>
      </c>
      <c r="M11" s="9">
        <f t="shared" si="2"/>
        <v>31.812000000000001</v>
      </c>
      <c r="N11" s="24">
        <f t="shared" si="3"/>
        <v>68.591999999999999</v>
      </c>
      <c r="O11" s="9">
        <v>1</v>
      </c>
      <c r="P11" s="4"/>
    </row>
    <row r="12" spans="1:16">
      <c r="A12" s="9">
        <v>10</v>
      </c>
      <c r="B12" s="26"/>
      <c r="C12" s="9" t="s">
        <v>30</v>
      </c>
      <c r="D12" s="26"/>
      <c r="E12" s="28"/>
      <c r="F12" s="30"/>
      <c r="G12" s="17" t="s">
        <v>112</v>
      </c>
      <c r="H12" s="9">
        <v>105.5</v>
      </c>
      <c r="I12" s="9">
        <v>71</v>
      </c>
      <c r="J12" s="9">
        <f t="shared" si="0"/>
        <v>176.5</v>
      </c>
      <c r="K12" s="9">
        <f t="shared" si="1"/>
        <v>35.299999999999997</v>
      </c>
      <c r="L12" s="9">
        <v>74.48</v>
      </c>
      <c r="M12" s="9">
        <f t="shared" si="2"/>
        <v>29.792000000000002</v>
      </c>
      <c r="N12" s="24">
        <f t="shared" si="3"/>
        <v>65.091999999999999</v>
      </c>
      <c r="O12" s="9">
        <v>2</v>
      </c>
      <c r="P12" s="4"/>
    </row>
    <row r="13" spans="1:16">
      <c r="A13" s="9">
        <v>11</v>
      </c>
      <c r="B13" s="26"/>
      <c r="C13" s="9" t="s">
        <v>31</v>
      </c>
      <c r="D13" s="26"/>
      <c r="E13" s="28"/>
      <c r="F13" s="30"/>
      <c r="G13" s="17" t="s">
        <v>113</v>
      </c>
      <c r="H13" s="9">
        <v>89</v>
      </c>
      <c r="I13" s="9">
        <v>76</v>
      </c>
      <c r="J13" s="9">
        <f t="shared" si="0"/>
        <v>165</v>
      </c>
      <c r="K13" s="9">
        <f t="shared" si="1"/>
        <v>33</v>
      </c>
      <c r="L13" s="9">
        <v>78.08</v>
      </c>
      <c r="M13" s="9">
        <f t="shared" si="2"/>
        <v>31.231999999999999</v>
      </c>
      <c r="N13" s="24">
        <f t="shared" si="3"/>
        <v>64.231999999999999</v>
      </c>
      <c r="O13" s="9">
        <v>3</v>
      </c>
      <c r="P13" s="4"/>
    </row>
    <row r="14" spans="1:16">
      <c r="A14" s="9">
        <v>12</v>
      </c>
      <c r="B14" s="26"/>
      <c r="C14" s="9" t="s">
        <v>32</v>
      </c>
      <c r="D14" s="26" t="s">
        <v>15</v>
      </c>
      <c r="E14" s="28">
        <v>2</v>
      </c>
      <c r="F14" s="30" t="s">
        <v>33</v>
      </c>
      <c r="G14" s="17" t="s">
        <v>114</v>
      </c>
      <c r="H14" s="9">
        <v>100</v>
      </c>
      <c r="I14" s="9">
        <v>102.5</v>
      </c>
      <c r="J14" s="9">
        <f t="shared" si="0"/>
        <v>202.5</v>
      </c>
      <c r="K14" s="9">
        <f t="shared" si="1"/>
        <v>40.5</v>
      </c>
      <c r="L14" s="9">
        <v>78.17</v>
      </c>
      <c r="M14" s="9">
        <f t="shared" si="2"/>
        <v>31.268000000000001</v>
      </c>
      <c r="N14" s="24">
        <f t="shared" si="3"/>
        <v>71.768000000000001</v>
      </c>
      <c r="O14" s="9">
        <v>1</v>
      </c>
      <c r="P14" s="4"/>
    </row>
    <row r="15" spans="1:16">
      <c r="A15" s="9">
        <v>13</v>
      </c>
      <c r="B15" s="26"/>
      <c r="C15" s="9" t="s">
        <v>34</v>
      </c>
      <c r="D15" s="26"/>
      <c r="E15" s="28"/>
      <c r="F15" s="30"/>
      <c r="G15" s="17" t="s">
        <v>115</v>
      </c>
      <c r="H15" s="9">
        <v>81.5</v>
      </c>
      <c r="I15" s="9">
        <v>110.3</v>
      </c>
      <c r="J15" s="9">
        <f t="shared" si="0"/>
        <v>191.8</v>
      </c>
      <c r="K15" s="9">
        <f t="shared" si="1"/>
        <v>38.36</v>
      </c>
      <c r="L15" s="9">
        <v>75.05</v>
      </c>
      <c r="M15" s="9">
        <f t="shared" si="2"/>
        <v>30.02</v>
      </c>
      <c r="N15" s="24">
        <f t="shared" si="3"/>
        <v>68.38</v>
      </c>
      <c r="O15" s="9">
        <v>2</v>
      </c>
      <c r="P15" s="4"/>
    </row>
    <row r="16" spans="1:16">
      <c r="A16" s="9">
        <v>14</v>
      </c>
      <c r="B16" s="26" t="s">
        <v>149</v>
      </c>
      <c r="C16" s="9" t="s">
        <v>35</v>
      </c>
      <c r="D16" s="26" t="s">
        <v>28</v>
      </c>
      <c r="E16" s="28">
        <v>2</v>
      </c>
      <c r="F16" s="30" t="s">
        <v>36</v>
      </c>
      <c r="G16" s="17" t="s">
        <v>116</v>
      </c>
      <c r="H16" s="9">
        <v>118</v>
      </c>
      <c r="I16" s="9">
        <v>91.9</v>
      </c>
      <c r="J16" s="9">
        <f t="shared" si="0"/>
        <v>209.9</v>
      </c>
      <c r="K16" s="9">
        <f t="shared" si="1"/>
        <v>41.98</v>
      </c>
      <c r="L16" s="9">
        <v>79.819999999999993</v>
      </c>
      <c r="M16" s="9">
        <f t="shared" si="2"/>
        <v>31.927999999999997</v>
      </c>
      <c r="N16" s="24">
        <f t="shared" si="3"/>
        <v>73.907999999999987</v>
      </c>
      <c r="O16" s="9">
        <v>1</v>
      </c>
      <c r="P16" s="4"/>
    </row>
    <row r="17" spans="1:16">
      <c r="A17" s="9">
        <v>15</v>
      </c>
      <c r="B17" s="26"/>
      <c r="C17" s="9" t="s">
        <v>37</v>
      </c>
      <c r="D17" s="26"/>
      <c r="E17" s="28"/>
      <c r="F17" s="30"/>
      <c r="G17" s="17" t="s">
        <v>117</v>
      </c>
      <c r="H17" s="9">
        <v>96</v>
      </c>
      <c r="I17" s="9">
        <v>73.099999999999994</v>
      </c>
      <c r="J17" s="9">
        <f t="shared" si="0"/>
        <v>169.1</v>
      </c>
      <c r="K17" s="9">
        <f t="shared" si="1"/>
        <v>33.82</v>
      </c>
      <c r="L17" s="9">
        <v>78.88</v>
      </c>
      <c r="M17" s="9">
        <f t="shared" si="2"/>
        <v>31.552</v>
      </c>
      <c r="N17" s="24">
        <f t="shared" si="3"/>
        <v>65.372</v>
      </c>
      <c r="O17" s="9">
        <v>2</v>
      </c>
      <c r="P17" s="4"/>
    </row>
    <row r="18" spans="1:16">
      <c r="A18" s="9">
        <v>16</v>
      </c>
      <c r="B18" s="26" t="s">
        <v>3</v>
      </c>
      <c r="C18" s="9" t="s">
        <v>38</v>
      </c>
      <c r="D18" s="26" t="s">
        <v>24</v>
      </c>
      <c r="E18" s="28">
        <v>2</v>
      </c>
      <c r="F18" s="30" t="s">
        <v>39</v>
      </c>
      <c r="G18" s="17" t="s">
        <v>118</v>
      </c>
      <c r="H18" s="9">
        <v>117</v>
      </c>
      <c r="I18" s="9">
        <v>88.2</v>
      </c>
      <c r="J18" s="9">
        <f t="shared" si="0"/>
        <v>205.2</v>
      </c>
      <c r="K18" s="9">
        <f t="shared" si="1"/>
        <v>41.039999999999992</v>
      </c>
      <c r="L18" s="9">
        <v>80.67</v>
      </c>
      <c r="M18" s="9">
        <f t="shared" si="2"/>
        <v>32.268000000000001</v>
      </c>
      <c r="N18" s="24">
        <f t="shared" si="3"/>
        <v>73.307999999999993</v>
      </c>
      <c r="O18" s="9">
        <v>1</v>
      </c>
      <c r="P18" s="4"/>
    </row>
    <row r="19" spans="1:16">
      <c r="A19" s="9">
        <v>17</v>
      </c>
      <c r="B19" s="26"/>
      <c r="C19" s="9" t="s">
        <v>40</v>
      </c>
      <c r="D19" s="26"/>
      <c r="E19" s="28"/>
      <c r="F19" s="30"/>
      <c r="G19" s="17" t="s">
        <v>119</v>
      </c>
      <c r="H19" s="9">
        <v>98</v>
      </c>
      <c r="I19" s="9">
        <v>105.1</v>
      </c>
      <c r="J19" s="9">
        <f t="shared" si="0"/>
        <v>203.1</v>
      </c>
      <c r="K19" s="9">
        <f t="shared" si="1"/>
        <v>40.619999999999997</v>
      </c>
      <c r="L19" s="9">
        <v>80.37</v>
      </c>
      <c r="M19" s="9">
        <f t="shared" si="2"/>
        <v>32.148000000000003</v>
      </c>
      <c r="N19" s="24">
        <f t="shared" si="3"/>
        <v>72.768000000000001</v>
      </c>
      <c r="O19" s="9">
        <v>2</v>
      </c>
      <c r="P19" s="4"/>
    </row>
    <row r="20" spans="1:16">
      <c r="A20" s="9">
        <v>18</v>
      </c>
      <c r="B20" s="26"/>
      <c r="C20" s="9" t="s">
        <v>41</v>
      </c>
      <c r="D20" s="5" t="s">
        <v>24</v>
      </c>
      <c r="E20" s="9">
        <v>1</v>
      </c>
      <c r="F20" s="15" t="s">
        <v>42</v>
      </c>
      <c r="G20" s="17" t="s">
        <v>120</v>
      </c>
      <c r="H20" s="9">
        <v>99.5</v>
      </c>
      <c r="I20" s="9">
        <v>95.2</v>
      </c>
      <c r="J20" s="9">
        <f t="shared" si="0"/>
        <v>194.7</v>
      </c>
      <c r="K20" s="9">
        <f t="shared" si="1"/>
        <v>38.939999999999991</v>
      </c>
      <c r="L20" s="9">
        <v>83.72</v>
      </c>
      <c r="M20" s="9">
        <f t="shared" si="2"/>
        <v>33.488</v>
      </c>
      <c r="N20" s="24">
        <f t="shared" si="3"/>
        <v>72.427999999999997</v>
      </c>
      <c r="O20" s="9">
        <v>1</v>
      </c>
      <c r="P20" s="4"/>
    </row>
    <row r="21" spans="1:16" ht="16.5" customHeight="1">
      <c r="A21" s="9">
        <v>19</v>
      </c>
      <c r="B21" s="26"/>
      <c r="C21" s="9" t="s">
        <v>43</v>
      </c>
      <c r="D21" s="26" t="s">
        <v>15</v>
      </c>
      <c r="E21" s="28">
        <v>2</v>
      </c>
      <c r="F21" s="30" t="s">
        <v>44</v>
      </c>
      <c r="G21" s="17" t="s">
        <v>121</v>
      </c>
      <c r="H21" s="9">
        <v>97</v>
      </c>
      <c r="I21" s="9">
        <v>98.7</v>
      </c>
      <c r="J21" s="9">
        <f t="shared" si="0"/>
        <v>195.7</v>
      </c>
      <c r="K21" s="9">
        <f t="shared" si="1"/>
        <v>39.14</v>
      </c>
      <c r="L21" s="9">
        <v>76.819999999999993</v>
      </c>
      <c r="M21" s="9">
        <f t="shared" si="2"/>
        <v>30.727999999999998</v>
      </c>
      <c r="N21" s="24">
        <f t="shared" si="3"/>
        <v>69.867999999999995</v>
      </c>
      <c r="O21" s="9">
        <v>2</v>
      </c>
      <c r="P21" s="4"/>
    </row>
    <row r="22" spans="1:16" ht="16.5" customHeight="1">
      <c r="A22" s="9">
        <v>20</v>
      </c>
      <c r="B22" s="26"/>
      <c r="C22" s="9" t="s">
        <v>45</v>
      </c>
      <c r="D22" s="26"/>
      <c r="E22" s="28"/>
      <c r="F22" s="30"/>
      <c r="G22" s="17" t="s">
        <v>122</v>
      </c>
      <c r="H22" s="9">
        <v>95</v>
      </c>
      <c r="I22" s="9">
        <v>99.7</v>
      </c>
      <c r="J22" s="9">
        <f t="shared" si="0"/>
        <v>194.7</v>
      </c>
      <c r="K22" s="9">
        <f t="shared" si="1"/>
        <v>38.939999999999991</v>
      </c>
      <c r="L22" s="9">
        <v>80.150000000000006</v>
      </c>
      <c r="M22" s="9">
        <f t="shared" si="2"/>
        <v>32.06</v>
      </c>
      <c r="N22" s="24">
        <f t="shared" si="3"/>
        <v>71</v>
      </c>
      <c r="O22" s="9">
        <v>1</v>
      </c>
      <c r="P22" s="4"/>
    </row>
    <row r="23" spans="1:16" ht="17.25" customHeight="1">
      <c r="A23" s="9">
        <v>21</v>
      </c>
      <c r="B23" s="26"/>
      <c r="C23" s="9" t="s">
        <v>46</v>
      </c>
      <c r="D23" s="5" t="s">
        <v>15</v>
      </c>
      <c r="E23" s="9">
        <v>1</v>
      </c>
      <c r="F23" s="15" t="s">
        <v>47</v>
      </c>
      <c r="G23" s="17" t="s">
        <v>123</v>
      </c>
      <c r="H23" s="9">
        <v>91.5</v>
      </c>
      <c r="I23" s="9">
        <v>74.099999999999994</v>
      </c>
      <c r="J23" s="9">
        <f t="shared" si="0"/>
        <v>165.6</v>
      </c>
      <c r="K23" s="9">
        <f t="shared" si="1"/>
        <v>33.119999999999997</v>
      </c>
      <c r="L23" s="12">
        <v>78.5</v>
      </c>
      <c r="M23" s="9">
        <f t="shared" si="2"/>
        <v>31.400000000000002</v>
      </c>
      <c r="N23" s="24">
        <f t="shared" si="3"/>
        <v>64.52</v>
      </c>
      <c r="O23" s="9">
        <v>1</v>
      </c>
      <c r="P23" s="4"/>
    </row>
    <row r="24" spans="1:16" ht="13.5" customHeight="1">
      <c r="A24" s="9">
        <v>22</v>
      </c>
      <c r="B24" s="26"/>
      <c r="C24" s="9" t="s">
        <v>48</v>
      </c>
      <c r="D24" s="5" t="s">
        <v>28</v>
      </c>
      <c r="E24" s="9">
        <v>1</v>
      </c>
      <c r="F24" s="15" t="s">
        <v>49</v>
      </c>
      <c r="G24" s="17" t="s">
        <v>124</v>
      </c>
      <c r="H24" s="9">
        <v>89</v>
      </c>
      <c r="I24" s="9">
        <v>75.8</v>
      </c>
      <c r="J24" s="9">
        <f t="shared" si="0"/>
        <v>164.8</v>
      </c>
      <c r="K24" s="9">
        <f t="shared" si="1"/>
        <v>32.96</v>
      </c>
      <c r="L24" s="9">
        <v>77.88</v>
      </c>
      <c r="M24" s="9">
        <f t="shared" si="2"/>
        <v>31.152000000000001</v>
      </c>
      <c r="N24" s="24">
        <f t="shared" si="3"/>
        <v>64.111999999999995</v>
      </c>
      <c r="O24" s="9">
        <v>1</v>
      </c>
      <c r="P24" s="4"/>
    </row>
    <row r="25" spans="1:16" ht="27">
      <c r="A25" s="9">
        <v>23</v>
      </c>
      <c r="B25" s="26"/>
      <c r="C25" s="9" t="s">
        <v>50</v>
      </c>
      <c r="D25" s="5" t="s">
        <v>15</v>
      </c>
      <c r="E25" s="9">
        <v>1</v>
      </c>
      <c r="F25" s="15" t="s">
        <v>51</v>
      </c>
      <c r="G25" s="17" t="s">
        <v>125</v>
      </c>
      <c r="H25" s="9">
        <v>91</v>
      </c>
      <c r="I25" s="9">
        <v>91.9</v>
      </c>
      <c r="J25" s="9">
        <f t="shared" si="0"/>
        <v>182.9</v>
      </c>
      <c r="K25" s="9">
        <f t="shared" si="1"/>
        <v>36.58</v>
      </c>
      <c r="L25" s="9">
        <v>79.150000000000006</v>
      </c>
      <c r="M25" s="9">
        <f t="shared" si="2"/>
        <v>31.660000000000004</v>
      </c>
      <c r="N25" s="24">
        <f t="shared" si="3"/>
        <v>68.240000000000009</v>
      </c>
      <c r="O25" s="9">
        <v>1</v>
      </c>
      <c r="P25" s="4"/>
    </row>
    <row r="26" spans="1:16" ht="13.5" customHeight="1">
      <c r="A26" s="9">
        <v>24</v>
      </c>
      <c r="B26" s="26" t="s">
        <v>92</v>
      </c>
      <c r="C26" s="9" t="s">
        <v>93</v>
      </c>
      <c r="D26" s="5" t="s">
        <v>28</v>
      </c>
      <c r="E26" s="9">
        <v>1</v>
      </c>
      <c r="F26" s="15" t="s">
        <v>94</v>
      </c>
      <c r="G26" s="17" t="s">
        <v>126</v>
      </c>
      <c r="H26" s="9">
        <v>109.5</v>
      </c>
      <c r="I26" s="9">
        <v>87.4</v>
      </c>
      <c r="J26" s="9">
        <f>H26+I26</f>
        <v>196.9</v>
      </c>
      <c r="K26" s="9">
        <f>J26/3*0.6</f>
        <v>39.380000000000003</v>
      </c>
      <c r="L26" s="9">
        <v>82.97</v>
      </c>
      <c r="M26" s="9">
        <f>L26*0.4</f>
        <v>33.188000000000002</v>
      </c>
      <c r="N26" s="24">
        <f>K26+M26</f>
        <v>72.568000000000012</v>
      </c>
      <c r="O26" s="9">
        <v>1</v>
      </c>
      <c r="P26" s="4"/>
    </row>
    <row r="27" spans="1:16" ht="13.5" customHeight="1">
      <c r="A27" s="9">
        <v>25</v>
      </c>
      <c r="B27" s="26"/>
      <c r="C27" s="9" t="s">
        <v>95</v>
      </c>
      <c r="D27" s="5" t="s">
        <v>24</v>
      </c>
      <c r="E27" s="9">
        <v>1</v>
      </c>
      <c r="F27" s="15" t="s">
        <v>96</v>
      </c>
      <c r="G27" s="17" t="s">
        <v>127</v>
      </c>
      <c r="H27" s="9">
        <v>102.5</v>
      </c>
      <c r="I27" s="9">
        <v>71.5</v>
      </c>
      <c r="J27" s="9">
        <f>H27+I27</f>
        <v>174</v>
      </c>
      <c r="K27" s="9">
        <f>J27/3*0.6</f>
        <v>34.799999999999997</v>
      </c>
      <c r="L27" s="9">
        <v>81.78</v>
      </c>
      <c r="M27" s="9">
        <f>L27*0.4</f>
        <v>32.712000000000003</v>
      </c>
      <c r="N27" s="24">
        <f>K27+M27</f>
        <v>67.512</v>
      </c>
      <c r="O27" s="9">
        <v>1</v>
      </c>
      <c r="P27" s="4"/>
    </row>
    <row r="28" spans="1:16" ht="13.5" customHeight="1">
      <c r="A28" s="9">
        <v>26</v>
      </c>
      <c r="B28" s="26" t="s">
        <v>52</v>
      </c>
      <c r="C28" s="9" t="s">
        <v>53</v>
      </c>
      <c r="D28" s="26" t="s">
        <v>15</v>
      </c>
      <c r="E28" s="28">
        <v>2</v>
      </c>
      <c r="F28" s="29" t="s">
        <v>54</v>
      </c>
      <c r="G28" s="17" t="s">
        <v>128</v>
      </c>
      <c r="H28" s="9">
        <v>102.5</v>
      </c>
      <c r="I28" s="9">
        <v>104.6</v>
      </c>
      <c r="J28" s="9">
        <f t="shared" si="0"/>
        <v>207.1</v>
      </c>
      <c r="K28" s="9">
        <f t="shared" si="1"/>
        <v>41.419999999999995</v>
      </c>
      <c r="L28" s="9">
        <v>75.180000000000007</v>
      </c>
      <c r="M28" s="9">
        <f t="shared" si="2"/>
        <v>30.072000000000003</v>
      </c>
      <c r="N28" s="24">
        <f t="shared" si="3"/>
        <v>71.49199999999999</v>
      </c>
      <c r="O28" s="9">
        <v>1</v>
      </c>
      <c r="P28" s="4"/>
    </row>
    <row r="29" spans="1:16" ht="17.25" customHeight="1">
      <c r="A29" s="9">
        <v>27</v>
      </c>
      <c r="B29" s="26"/>
      <c r="C29" s="9" t="s">
        <v>55</v>
      </c>
      <c r="D29" s="26"/>
      <c r="E29" s="28"/>
      <c r="F29" s="30"/>
      <c r="G29" s="17" t="s">
        <v>129</v>
      </c>
      <c r="H29" s="9">
        <v>90.5</v>
      </c>
      <c r="I29" s="9">
        <v>104</v>
      </c>
      <c r="J29" s="9">
        <f t="shared" si="0"/>
        <v>194.5</v>
      </c>
      <c r="K29" s="9">
        <f t="shared" si="1"/>
        <v>38.9</v>
      </c>
      <c r="L29" s="9">
        <v>77.42</v>
      </c>
      <c r="M29" s="9">
        <f t="shared" si="2"/>
        <v>30.968000000000004</v>
      </c>
      <c r="N29" s="24">
        <f t="shared" si="3"/>
        <v>69.867999999999995</v>
      </c>
      <c r="O29" s="9">
        <v>2</v>
      </c>
      <c r="P29" s="4"/>
    </row>
    <row r="30" spans="1:16" ht="13.5" customHeight="1">
      <c r="A30" s="9">
        <v>28</v>
      </c>
      <c r="B30" s="26"/>
      <c r="C30" s="9" t="s">
        <v>56</v>
      </c>
      <c r="D30" s="13" t="s">
        <v>57</v>
      </c>
      <c r="E30" s="14">
        <v>1</v>
      </c>
      <c r="F30" s="16" t="s">
        <v>58</v>
      </c>
      <c r="G30" s="17" t="s">
        <v>130</v>
      </c>
      <c r="H30" s="9">
        <v>97</v>
      </c>
      <c r="I30" s="9">
        <v>90.2</v>
      </c>
      <c r="J30" s="9">
        <f t="shared" si="0"/>
        <v>187.2</v>
      </c>
      <c r="K30" s="9">
        <f t="shared" si="1"/>
        <v>37.44</v>
      </c>
      <c r="L30" s="9">
        <v>78.67</v>
      </c>
      <c r="M30" s="9">
        <f t="shared" si="2"/>
        <v>31.468000000000004</v>
      </c>
      <c r="N30" s="24">
        <f t="shared" si="3"/>
        <v>68.908000000000001</v>
      </c>
      <c r="O30" s="9">
        <v>1</v>
      </c>
      <c r="P30" s="4"/>
    </row>
    <row r="31" spans="1:16" ht="27">
      <c r="A31" s="10">
        <v>29</v>
      </c>
      <c r="B31" s="26"/>
      <c r="C31" s="9" t="s">
        <v>59</v>
      </c>
      <c r="D31" s="5" t="s">
        <v>15</v>
      </c>
      <c r="E31" s="9">
        <v>1</v>
      </c>
      <c r="F31" s="15" t="s">
        <v>60</v>
      </c>
      <c r="G31" s="8"/>
      <c r="H31" s="9"/>
      <c r="I31" s="9"/>
      <c r="J31" s="9"/>
      <c r="K31" s="9">
        <f t="shared" si="1"/>
        <v>0</v>
      </c>
      <c r="L31" s="9">
        <v>73.53</v>
      </c>
      <c r="M31" s="9"/>
      <c r="N31" s="24">
        <v>73.53</v>
      </c>
      <c r="O31" s="9">
        <v>1</v>
      </c>
      <c r="P31" s="4" t="s">
        <v>102</v>
      </c>
    </row>
    <row r="32" spans="1:16">
      <c r="A32" s="10">
        <v>30</v>
      </c>
      <c r="B32" s="26"/>
      <c r="C32" s="9" t="s">
        <v>61</v>
      </c>
      <c r="D32" s="5" t="s">
        <v>62</v>
      </c>
      <c r="E32" s="9">
        <v>1</v>
      </c>
      <c r="F32" s="15" t="s">
        <v>63</v>
      </c>
      <c r="G32" s="8"/>
      <c r="H32" s="9">
        <v>108.5</v>
      </c>
      <c r="I32" s="9">
        <v>88.2</v>
      </c>
      <c r="J32" s="9">
        <f t="shared" ref="J32:J43" si="4">H32+I32</f>
        <v>196.7</v>
      </c>
      <c r="K32" s="9">
        <f t="shared" si="1"/>
        <v>39.339999999999996</v>
      </c>
      <c r="L32" s="9">
        <v>75.37</v>
      </c>
      <c r="M32" s="9">
        <f t="shared" si="2"/>
        <v>30.148000000000003</v>
      </c>
      <c r="N32" s="24">
        <f t="shared" si="3"/>
        <v>69.488</v>
      </c>
      <c r="O32" s="9">
        <v>1</v>
      </c>
      <c r="P32" s="4"/>
    </row>
    <row r="33" spans="1:16" ht="27">
      <c r="A33" s="10">
        <v>31</v>
      </c>
      <c r="B33" s="26" t="s">
        <v>64</v>
      </c>
      <c r="C33" s="9" t="s">
        <v>65</v>
      </c>
      <c r="D33" s="5" t="s">
        <v>57</v>
      </c>
      <c r="E33" s="9">
        <v>2</v>
      </c>
      <c r="F33" s="15" t="s">
        <v>66</v>
      </c>
      <c r="G33" s="17" t="s">
        <v>131</v>
      </c>
      <c r="H33" s="9">
        <v>79</v>
      </c>
      <c r="I33" s="9">
        <v>80</v>
      </c>
      <c r="J33" s="9">
        <f t="shared" si="4"/>
        <v>159</v>
      </c>
      <c r="K33" s="9">
        <f t="shared" si="1"/>
        <v>31.799999999999997</v>
      </c>
      <c r="L33" s="9">
        <v>75.12</v>
      </c>
      <c r="M33" s="9">
        <f t="shared" si="2"/>
        <v>30.048000000000002</v>
      </c>
      <c r="N33" s="24">
        <f t="shared" si="3"/>
        <v>61.847999999999999</v>
      </c>
      <c r="O33" s="9">
        <v>1</v>
      </c>
      <c r="P33" s="4"/>
    </row>
    <row r="34" spans="1:16" ht="27">
      <c r="A34" s="10">
        <v>32</v>
      </c>
      <c r="B34" s="26"/>
      <c r="C34" s="9" t="s">
        <v>67</v>
      </c>
      <c r="D34" s="5" t="s">
        <v>15</v>
      </c>
      <c r="E34" s="9">
        <v>1</v>
      </c>
      <c r="F34" s="15" t="s">
        <v>68</v>
      </c>
      <c r="G34" s="17" t="s">
        <v>132</v>
      </c>
      <c r="H34" s="9">
        <v>96</v>
      </c>
      <c r="I34" s="9">
        <v>73.7</v>
      </c>
      <c r="J34" s="9">
        <f t="shared" si="4"/>
        <v>169.7</v>
      </c>
      <c r="K34" s="9">
        <f t="shared" si="1"/>
        <v>33.94</v>
      </c>
      <c r="L34" s="9">
        <v>79.400000000000006</v>
      </c>
      <c r="M34" s="9">
        <f t="shared" si="2"/>
        <v>31.760000000000005</v>
      </c>
      <c r="N34" s="24">
        <f t="shared" si="3"/>
        <v>65.7</v>
      </c>
      <c r="O34" s="9">
        <v>1</v>
      </c>
      <c r="P34" s="4"/>
    </row>
    <row r="35" spans="1:16" ht="13.5" customHeight="1">
      <c r="A35" s="10">
        <v>33</v>
      </c>
      <c r="B35" s="26"/>
      <c r="C35" s="9" t="s">
        <v>69</v>
      </c>
      <c r="D35" s="5" t="s">
        <v>57</v>
      </c>
      <c r="E35" s="9">
        <v>1</v>
      </c>
      <c r="F35" s="15" t="s">
        <v>70</v>
      </c>
      <c r="G35" s="17" t="s">
        <v>133</v>
      </c>
      <c r="H35" s="9">
        <v>121</v>
      </c>
      <c r="I35" s="9">
        <v>86.7</v>
      </c>
      <c r="J35" s="9">
        <f t="shared" si="4"/>
        <v>207.7</v>
      </c>
      <c r="K35" s="9">
        <f t="shared" si="1"/>
        <v>41.54</v>
      </c>
      <c r="L35" s="9">
        <v>76.83</v>
      </c>
      <c r="M35" s="9">
        <f t="shared" si="2"/>
        <v>30.731999999999999</v>
      </c>
      <c r="N35" s="24">
        <f t="shared" si="3"/>
        <v>72.271999999999991</v>
      </c>
      <c r="O35" s="9">
        <v>1</v>
      </c>
      <c r="P35" s="4"/>
    </row>
    <row r="36" spans="1:16" ht="13.5" customHeight="1">
      <c r="A36" s="10">
        <v>34</v>
      </c>
      <c r="B36" s="26"/>
      <c r="C36" s="9" t="s">
        <v>71</v>
      </c>
      <c r="D36" s="11" t="s">
        <v>28</v>
      </c>
      <c r="E36" s="9">
        <v>1</v>
      </c>
      <c r="F36" s="11" t="s">
        <v>135</v>
      </c>
      <c r="G36" s="17" t="s">
        <v>134</v>
      </c>
      <c r="H36" s="9">
        <v>75.5</v>
      </c>
      <c r="I36" s="9">
        <v>79.2</v>
      </c>
      <c r="J36" s="9">
        <f t="shared" si="4"/>
        <v>154.69999999999999</v>
      </c>
      <c r="K36" s="9">
        <f t="shared" ref="K36:K45" si="5">J36/3*0.6</f>
        <v>30.939999999999998</v>
      </c>
      <c r="L36" s="9">
        <v>76.349999999999994</v>
      </c>
      <c r="M36" s="9">
        <f t="shared" ref="M36:M43" si="6">L36*0.4</f>
        <v>30.54</v>
      </c>
      <c r="N36" s="24">
        <f t="shared" ref="N36:N43" si="7">K36+M36</f>
        <v>61.48</v>
      </c>
      <c r="O36" s="9">
        <v>1</v>
      </c>
      <c r="P36" s="4"/>
    </row>
    <row r="37" spans="1:16" ht="40.5">
      <c r="A37" s="10">
        <v>35</v>
      </c>
      <c r="B37" s="5" t="s">
        <v>72</v>
      </c>
      <c r="C37" s="9" t="s">
        <v>73</v>
      </c>
      <c r="D37" s="5" t="s">
        <v>28</v>
      </c>
      <c r="E37" s="9">
        <v>1</v>
      </c>
      <c r="F37" s="15" t="s">
        <v>74</v>
      </c>
      <c r="G37" s="17" t="s">
        <v>136</v>
      </c>
      <c r="H37" s="9">
        <v>93.5</v>
      </c>
      <c r="I37" s="9">
        <v>92.8</v>
      </c>
      <c r="J37" s="9">
        <f t="shared" si="4"/>
        <v>186.3</v>
      </c>
      <c r="K37" s="9">
        <f t="shared" si="5"/>
        <v>37.26</v>
      </c>
      <c r="L37" s="9">
        <v>78.63</v>
      </c>
      <c r="M37" s="9">
        <f t="shared" si="6"/>
        <v>31.451999999999998</v>
      </c>
      <c r="N37" s="24">
        <f t="shared" si="7"/>
        <v>68.711999999999989</v>
      </c>
      <c r="O37" s="9">
        <v>1</v>
      </c>
      <c r="P37" s="4"/>
    </row>
    <row r="38" spans="1:16" ht="40.5">
      <c r="A38" s="10">
        <v>36</v>
      </c>
      <c r="B38" s="5" t="s">
        <v>75</v>
      </c>
      <c r="C38" s="9" t="s">
        <v>76</v>
      </c>
      <c r="D38" s="5" t="s">
        <v>24</v>
      </c>
      <c r="E38" s="9">
        <v>1</v>
      </c>
      <c r="F38" s="15" t="s">
        <v>77</v>
      </c>
      <c r="G38" s="17" t="s">
        <v>137</v>
      </c>
      <c r="H38" s="9">
        <v>97.5</v>
      </c>
      <c r="I38" s="9">
        <v>89.9</v>
      </c>
      <c r="J38" s="9">
        <f t="shared" si="4"/>
        <v>187.4</v>
      </c>
      <c r="K38" s="9">
        <f t="shared" si="5"/>
        <v>37.479999999999997</v>
      </c>
      <c r="L38" s="12">
        <v>80</v>
      </c>
      <c r="M38" s="9">
        <f t="shared" si="6"/>
        <v>32</v>
      </c>
      <c r="N38" s="24">
        <f t="shared" si="7"/>
        <v>69.47999999999999</v>
      </c>
      <c r="O38" s="9">
        <v>1</v>
      </c>
      <c r="P38" s="4"/>
    </row>
    <row r="39" spans="1:16" ht="13.5" customHeight="1">
      <c r="A39" s="10">
        <v>37</v>
      </c>
      <c r="B39" s="26" t="s">
        <v>78</v>
      </c>
      <c r="C39" s="9" t="s">
        <v>79</v>
      </c>
      <c r="D39" s="5" t="s">
        <v>28</v>
      </c>
      <c r="E39" s="9">
        <v>1</v>
      </c>
      <c r="F39" s="15" t="s">
        <v>80</v>
      </c>
      <c r="G39" s="17" t="s">
        <v>138</v>
      </c>
      <c r="H39" s="9">
        <v>103</v>
      </c>
      <c r="I39" s="9">
        <v>95.7</v>
      </c>
      <c r="J39" s="9">
        <f t="shared" si="4"/>
        <v>198.7</v>
      </c>
      <c r="K39" s="9">
        <f t="shared" si="5"/>
        <v>39.74</v>
      </c>
      <c r="L39" s="9">
        <v>75.23</v>
      </c>
      <c r="M39" s="9">
        <f t="shared" si="6"/>
        <v>30.092000000000002</v>
      </c>
      <c r="N39" s="24">
        <f t="shared" si="7"/>
        <v>69.832000000000008</v>
      </c>
      <c r="O39" s="9">
        <v>1</v>
      </c>
      <c r="P39" s="4"/>
    </row>
    <row r="40" spans="1:16" ht="13.5" customHeight="1">
      <c r="A40" s="10">
        <v>38</v>
      </c>
      <c r="B40" s="26"/>
      <c r="C40" s="9" t="s">
        <v>81</v>
      </c>
      <c r="D40" s="5" t="s">
        <v>15</v>
      </c>
      <c r="E40" s="9">
        <v>1</v>
      </c>
      <c r="F40" s="15" t="s">
        <v>82</v>
      </c>
      <c r="G40" s="17" t="s">
        <v>139</v>
      </c>
      <c r="H40" s="9">
        <v>88</v>
      </c>
      <c r="I40" s="9">
        <v>88.6</v>
      </c>
      <c r="J40" s="9">
        <f t="shared" si="4"/>
        <v>176.6</v>
      </c>
      <c r="K40" s="9">
        <f t="shared" si="5"/>
        <v>35.32</v>
      </c>
      <c r="L40" s="9">
        <v>75.48</v>
      </c>
      <c r="M40" s="9">
        <f t="shared" si="6"/>
        <v>30.192000000000004</v>
      </c>
      <c r="N40" s="24">
        <f t="shared" si="7"/>
        <v>65.512</v>
      </c>
      <c r="O40" s="9">
        <v>1</v>
      </c>
      <c r="P40" s="4"/>
    </row>
    <row r="41" spans="1:16" ht="27">
      <c r="A41" s="10">
        <v>39</v>
      </c>
      <c r="B41" s="5" t="s">
        <v>83</v>
      </c>
      <c r="C41" s="9" t="s">
        <v>84</v>
      </c>
      <c r="D41" s="5" t="s">
        <v>62</v>
      </c>
      <c r="E41" s="9">
        <v>1</v>
      </c>
      <c r="F41" s="15" t="s">
        <v>85</v>
      </c>
      <c r="G41" s="17" t="s">
        <v>140</v>
      </c>
      <c r="H41" s="9">
        <v>87</v>
      </c>
      <c r="I41" s="9">
        <v>89.1</v>
      </c>
      <c r="J41" s="9">
        <f t="shared" si="4"/>
        <v>176.1</v>
      </c>
      <c r="K41" s="9">
        <f t="shared" si="5"/>
        <v>35.22</v>
      </c>
      <c r="L41" s="9">
        <v>80.650000000000006</v>
      </c>
      <c r="M41" s="9">
        <f t="shared" si="6"/>
        <v>32.260000000000005</v>
      </c>
      <c r="N41" s="24">
        <f t="shared" si="7"/>
        <v>67.48</v>
      </c>
      <c r="O41" s="9">
        <v>1</v>
      </c>
      <c r="P41" s="4"/>
    </row>
    <row r="42" spans="1:16" ht="27">
      <c r="A42" s="10">
        <v>40</v>
      </c>
      <c r="B42" s="5" t="s">
        <v>86</v>
      </c>
      <c r="C42" s="9" t="s">
        <v>87</v>
      </c>
      <c r="D42" s="5" t="s">
        <v>28</v>
      </c>
      <c r="E42" s="9">
        <v>1</v>
      </c>
      <c r="F42" s="15" t="s">
        <v>88</v>
      </c>
      <c r="G42" s="17" t="s">
        <v>141</v>
      </c>
      <c r="H42" s="9">
        <v>79.5</v>
      </c>
      <c r="I42" s="9">
        <v>94.6</v>
      </c>
      <c r="J42" s="9">
        <f t="shared" si="4"/>
        <v>174.1</v>
      </c>
      <c r="K42" s="9">
        <f t="shared" si="5"/>
        <v>34.82</v>
      </c>
      <c r="L42" s="9">
        <v>75.52</v>
      </c>
      <c r="M42" s="9">
        <f t="shared" si="6"/>
        <v>30.207999999999998</v>
      </c>
      <c r="N42" s="24">
        <f t="shared" si="7"/>
        <v>65.027999999999992</v>
      </c>
      <c r="O42" s="9">
        <v>1</v>
      </c>
      <c r="P42" s="4"/>
    </row>
    <row r="43" spans="1:16" ht="27">
      <c r="A43" s="10">
        <v>41</v>
      </c>
      <c r="B43" s="5" t="s">
        <v>89</v>
      </c>
      <c r="C43" s="9" t="s">
        <v>90</v>
      </c>
      <c r="D43" s="5" t="s">
        <v>28</v>
      </c>
      <c r="E43" s="9">
        <v>1</v>
      </c>
      <c r="F43" s="15" t="s">
        <v>91</v>
      </c>
      <c r="G43" s="17" t="s">
        <v>142</v>
      </c>
      <c r="H43" s="9">
        <v>71</v>
      </c>
      <c r="I43" s="9">
        <v>94</v>
      </c>
      <c r="J43" s="9">
        <f t="shared" si="4"/>
        <v>165</v>
      </c>
      <c r="K43" s="9">
        <f t="shared" si="5"/>
        <v>33</v>
      </c>
      <c r="L43" s="9">
        <v>75.02</v>
      </c>
      <c r="M43" s="9">
        <f t="shared" si="6"/>
        <v>30.007999999999999</v>
      </c>
      <c r="N43" s="24">
        <f t="shared" si="7"/>
        <v>63.007999999999996</v>
      </c>
      <c r="O43" s="9">
        <v>1</v>
      </c>
      <c r="P43" s="4"/>
    </row>
    <row r="44" spans="1:16" ht="27">
      <c r="A44" s="10">
        <v>42</v>
      </c>
      <c r="B44" s="26" t="s">
        <v>97</v>
      </c>
      <c r="C44" s="9" t="s">
        <v>98</v>
      </c>
      <c r="D44" s="5" t="s">
        <v>15</v>
      </c>
      <c r="E44" s="9">
        <v>1</v>
      </c>
      <c r="F44" s="16" t="s">
        <v>99</v>
      </c>
      <c r="G44" s="6"/>
      <c r="H44" s="9"/>
      <c r="I44" s="9"/>
      <c r="J44" s="9"/>
      <c r="K44" s="9">
        <f t="shared" si="5"/>
        <v>0</v>
      </c>
      <c r="L44" s="9">
        <v>74.680000000000007</v>
      </c>
      <c r="M44" s="9"/>
      <c r="N44" s="24">
        <v>74.680000000000007</v>
      </c>
      <c r="O44" s="9">
        <v>1</v>
      </c>
      <c r="P44" s="4" t="s">
        <v>150</v>
      </c>
    </row>
    <row r="45" spans="1:16" ht="27">
      <c r="A45" s="10">
        <v>43</v>
      </c>
      <c r="B45" s="26"/>
      <c r="C45" s="9" t="s">
        <v>100</v>
      </c>
      <c r="D45" s="5" t="s">
        <v>15</v>
      </c>
      <c r="E45" s="9">
        <v>1</v>
      </c>
      <c r="F45" s="16" t="s">
        <v>101</v>
      </c>
      <c r="G45" s="6"/>
      <c r="H45" s="9"/>
      <c r="I45" s="9"/>
      <c r="J45" s="9"/>
      <c r="K45" s="9">
        <f t="shared" si="5"/>
        <v>0</v>
      </c>
      <c r="L45" s="9">
        <v>75.569999999999993</v>
      </c>
      <c r="M45" s="9"/>
      <c r="N45" s="24">
        <v>75.569999999999993</v>
      </c>
      <c r="O45" s="9">
        <v>1</v>
      </c>
      <c r="P45" s="4" t="s">
        <v>151</v>
      </c>
    </row>
  </sheetData>
  <autoFilter ref="C1:F30">
    <extLst/>
  </autoFilter>
  <mergeCells count="33">
    <mergeCell ref="D9:D10"/>
    <mergeCell ref="E9:E10"/>
    <mergeCell ref="F9:F10"/>
    <mergeCell ref="D11:D13"/>
    <mergeCell ref="E11:E13"/>
    <mergeCell ref="F11:F13"/>
    <mergeCell ref="D14:D15"/>
    <mergeCell ref="E14:E15"/>
    <mergeCell ref="F14:F15"/>
    <mergeCell ref="B16:B17"/>
    <mergeCell ref="D16:D17"/>
    <mergeCell ref="E16:E17"/>
    <mergeCell ref="F16:F17"/>
    <mergeCell ref="B3:B15"/>
    <mergeCell ref="D3:D6"/>
    <mergeCell ref="E3:E6"/>
    <mergeCell ref="F3:F6"/>
    <mergeCell ref="B44:B45"/>
    <mergeCell ref="A1:P1"/>
    <mergeCell ref="B26:B27"/>
    <mergeCell ref="B39:B40"/>
    <mergeCell ref="B33:B36"/>
    <mergeCell ref="B28:B32"/>
    <mergeCell ref="D28:D29"/>
    <mergeCell ref="E28:E29"/>
    <mergeCell ref="F28:F29"/>
    <mergeCell ref="B18:B25"/>
    <mergeCell ref="D18:D19"/>
    <mergeCell ref="E18:E19"/>
    <mergeCell ref="F18:F19"/>
    <mergeCell ref="D21:D22"/>
    <mergeCell ref="E21:E22"/>
    <mergeCell ref="F21:F22"/>
  </mergeCells>
  <phoneticPr fontId="2" type="noConversion"/>
  <pageMargins left="0.6" right="0.43" top="0.98425196850393704" bottom="0.76" header="0.51181102362204722" footer="0.5118110236220472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入围人员名单</vt:lpstr>
    </vt:vector>
  </TitlesOfParts>
  <Company>个人用户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微软中国</cp:lastModifiedBy>
  <cp:lastPrinted>2021-07-12T07:53:17Z</cp:lastPrinted>
  <dcterms:created xsi:type="dcterms:W3CDTF">2021-01-04T01:09:00Z</dcterms:created>
  <dcterms:modified xsi:type="dcterms:W3CDTF">2021-07-13T02:16:05Z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