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'1'!$A$2:$F$50</definedName>
  </definedNames>
  <calcPr fullCalcOnLoad="1"/>
</workbook>
</file>

<file path=xl/sharedStrings.xml><?xml version="1.0" encoding="utf-8"?>
<sst xmlns="http://schemas.openxmlformats.org/spreadsheetml/2006/main" count="106" uniqueCount="73">
  <si>
    <t>沧县职教中心2021年公开招聘教师试讲统计表</t>
  </si>
  <si>
    <t>序号</t>
  </si>
  <si>
    <t>职位代码</t>
  </si>
  <si>
    <t>姓名</t>
  </si>
  <si>
    <t>准考证号</t>
  </si>
  <si>
    <t>笔试成绩</t>
  </si>
  <si>
    <t>备注</t>
  </si>
  <si>
    <t>01-语文教师</t>
  </si>
  <si>
    <t>张晓婷</t>
  </si>
  <si>
    <t>孙盼</t>
  </si>
  <si>
    <t>肖晴</t>
  </si>
  <si>
    <t>张雅昆</t>
  </si>
  <si>
    <t>02-数学教师</t>
  </si>
  <si>
    <t>闻兵</t>
  </si>
  <si>
    <t>魏家杰</t>
  </si>
  <si>
    <t>杨盼盼</t>
  </si>
  <si>
    <t>03-英语教师</t>
  </si>
  <si>
    <t>孙秋慧</t>
  </si>
  <si>
    <t>贾君岩</t>
  </si>
  <si>
    <t>04-学前心理学教师</t>
  </si>
  <si>
    <t>赵悦</t>
  </si>
  <si>
    <t>李亚茹</t>
  </si>
  <si>
    <t>朱丽颖</t>
  </si>
  <si>
    <t>张云霞</t>
  </si>
  <si>
    <t>递补</t>
  </si>
  <si>
    <t>05-历史教师</t>
  </si>
  <si>
    <t>李静</t>
  </si>
  <si>
    <t>秦建军</t>
  </si>
  <si>
    <t>张莉</t>
  </si>
  <si>
    <t>06-思政课教师</t>
  </si>
  <si>
    <t>冉凡瑞</t>
  </si>
  <si>
    <t>胡岩岩</t>
  </si>
  <si>
    <t>李安琪</t>
  </si>
  <si>
    <t>王云霞</t>
  </si>
  <si>
    <t>07-体育教师</t>
  </si>
  <si>
    <t>王扬启航</t>
  </si>
  <si>
    <t>庞晨晓</t>
  </si>
  <si>
    <t>石嘉俊</t>
  </si>
  <si>
    <t>08-物理教师</t>
  </si>
  <si>
    <t>刘松杰</t>
  </si>
  <si>
    <t>程莉娅</t>
  </si>
  <si>
    <t>09-汽车运用与维修专业课教师</t>
  </si>
  <si>
    <t>王芳</t>
  </si>
  <si>
    <t>于瑾</t>
  </si>
  <si>
    <t>何聪聪</t>
  </si>
  <si>
    <t>高晶晶</t>
  </si>
  <si>
    <t>10-学前教育专业美术课教师</t>
  </si>
  <si>
    <t>刘帅</t>
  </si>
  <si>
    <t>范毅</t>
  </si>
  <si>
    <t>11-学前教育专业键盘课教师</t>
  </si>
  <si>
    <t>王萌</t>
  </si>
  <si>
    <t>苏佳惠</t>
  </si>
  <si>
    <t>12-学前教育专业舞蹈教师</t>
  </si>
  <si>
    <t>张楚</t>
  </si>
  <si>
    <t>刘雅文</t>
  </si>
  <si>
    <t>13-民族武术专业散打教练</t>
  </si>
  <si>
    <t>仉立辉</t>
  </si>
  <si>
    <t>戴乾振</t>
  </si>
  <si>
    <t>14-民族武术专业摔跤教练</t>
  </si>
  <si>
    <t>刘培傲</t>
  </si>
  <si>
    <t>尹舰卫</t>
  </si>
  <si>
    <t>15-计算机专业课教师</t>
  </si>
  <si>
    <t>张萌</t>
  </si>
  <si>
    <t>邢佳蕾</t>
  </si>
  <si>
    <t>马悦</t>
  </si>
  <si>
    <t>李袆然</t>
  </si>
  <si>
    <t>16-农林专业课教师</t>
  </si>
  <si>
    <t>黄超</t>
  </si>
  <si>
    <t>柳杰</t>
  </si>
  <si>
    <t>17-海事专业课教师</t>
  </si>
  <si>
    <t>崔立忠</t>
  </si>
  <si>
    <t>王之贤</t>
  </si>
  <si>
    <t>杜明轩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</si>
</sst>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75390625" style="2" customWidth="1"/>
    <col min="2" max="2" width="26.625" style="3" customWidth="1"/>
    <col min="3" max="5" width="12.00390625" style="4" customWidth="1"/>
    <col min="6" max="6" width="11.625" style="2" customWidth="1"/>
    <col min="7" max="16384" width="9.00390625" style="4" customWidth="1"/>
  </cols>
  <sheetData>
    <row r="1" spans="2:6" ht="36.75" customHeight="1">
      <c r="B1" s="5" t="s">
        <v>0</v>
      </c>
      <c r="C1" s="5"/>
      <c r="D1" s="5"/>
      <c r="E1" s="5"/>
      <c r="F1" s="5"/>
    </row>
    <row r="2" spans="1:6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24" customHeight="1">
      <c r="A3" s="6">
        <v>1</v>
      </c>
      <c r="B3" s="8" t="s">
        <v>7</v>
      </c>
      <c r="C3" s="9" t="s">
        <v>8</v>
      </c>
      <c r="D3" s="9" t="str">
        <f>"0413"</f>
        <v>0413</v>
      </c>
      <c r="E3" s="10">
        <v>76.04</v>
      </c>
      <c r="F3" s="6"/>
    </row>
    <row r="4" spans="1:6" s="1" customFormat="1" ht="24" customHeight="1">
      <c r="A4" s="6">
        <v>2</v>
      </c>
      <c r="B4" s="8" t="s">
        <v>7</v>
      </c>
      <c r="C4" s="9" t="s">
        <v>9</v>
      </c>
      <c r="D4" s="9" t="str">
        <f>"0110"</f>
        <v>0110</v>
      </c>
      <c r="E4" s="6">
        <v>74.68</v>
      </c>
      <c r="F4" s="6"/>
    </row>
    <row r="5" spans="1:6" s="1" customFormat="1" ht="24" customHeight="1">
      <c r="A5" s="6">
        <v>3</v>
      </c>
      <c r="B5" s="8" t="s">
        <v>7</v>
      </c>
      <c r="C5" s="9" t="s">
        <v>10</v>
      </c>
      <c r="D5" s="9" t="str">
        <f>"0319"</f>
        <v>0319</v>
      </c>
      <c r="E5" s="6">
        <v>73.72</v>
      </c>
      <c r="F5" s="6"/>
    </row>
    <row r="6" spans="1:6" s="1" customFormat="1" ht="24" customHeight="1">
      <c r="A6" s="6">
        <v>4</v>
      </c>
      <c r="B6" s="8" t="s">
        <v>7</v>
      </c>
      <c r="C6" s="9" t="s">
        <v>11</v>
      </c>
      <c r="D6" s="9" t="str">
        <f>"0304"</f>
        <v>0304</v>
      </c>
      <c r="E6" s="6">
        <v>73.56</v>
      </c>
      <c r="F6" s="6"/>
    </row>
    <row r="7" spans="1:6" s="1" customFormat="1" ht="24" customHeight="1">
      <c r="A7" s="6">
        <v>5</v>
      </c>
      <c r="B7" s="8" t="s">
        <v>12</v>
      </c>
      <c r="C7" s="9" t="s">
        <v>13</v>
      </c>
      <c r="D7" s="9" t="str">
        <f>"0630"</f>
        <v>0630</v>
      </c>
      <c r="E7" s="6">
        <v>85.68</v>
      </c>
      <c r="F7" s="6"/>
    </row>
    <row r="8" spans="1:6" s="1" customFormat="1" ht="24" customHeight="1">
      <c r="A8" s="6">
        <v>6</v>
      </c>
      <c r="B8" s="8" t="s">
        <v>12</v>
      </c>
      <c r="C8" s="9" t="s">
        <v>14</v>
      </c>
      <c r="D8" s="9" t="str">
        <f>"0417"</f>
        <v>0417</v>
      </c>
      <c r="E8" s="6">
        <v>80.36</v>
      </c>
      <c r="F8" s="6"/>
    </row>
    <row r="9" spans="1:6" s="1" customFormat="1" ht="24" customHeight="1">
      <c r="A9" s="6">
        <v>7</v>
      </c>
      <c r="B9" s="8" t="s">
        <v>12</v>
      </c>
      <c r="C9" s="9" t="s">
        <v>15</v>
      </c>
      <c r="D9" s="9" t="str">
        <f>"0628"</f>
        <v>0628</v>
      </c>
      <c r="E9" s="6">
        <v>76.48</v>
      </c>
      <c r="F9" s="6"/>
    </row>
    <row r="10" spans="1:6" s="1" customFormat="1" ht="24" customHeight="1">
      <c r="A10" s="6">
        <v>8</v>
      </c>
      <c r="B10" s="8" t="s">
        <v>16</v>
      </c>
      <c r="C10" s="9" t="s">
        <v>17</v>
      </c>
      <c r="D10" s="9" t="str">
        <f>"0719"</f>
        <v>0719</v>
      </c>
      <c r="E10" s="6">
        <v>79</v>
      </c>
      <c r="F10" s="6"/>
    </row>
    <row r="11" spans="1:6" s="1" customFormat="1" ht="24" customHeight="1">
      <c r="A11" s="6">
        <v>9</v>
      </c>
      <c r="B11" s="8" t="s">
        <v>16</v>
      </c>
      <c r="C11" s="9" t="s">
        <v>18</v>
      </c>
      <c r="D11" s="9" t="str">
        <f>"0722"</f>
        <v>0722</v>
      </c>
      <c r="E11" s="6">
        <v>78.76</v>
      </c>
      <c r="F11" s="6"/>
    </row>
    <row r="12" spans="1:6" s="1" customFormat="1" ht="24" customHeight="1">
      <c r="A12" s="6">
        <v>10</v>
      </c>
      <c r="B12" s="8" t="s">
        <v>19</v>
      </c>
      <c r="C12" s="9" t="s">
        <v>20</v>
      </c>
      <c r="D12" s="9" t="str">
        <f>"1127"</f>
        <v>1127</v>
      </c>
      <c r="E12" s="6">
        <v>76.24</v>
      </c>
      <c r="F12" s="6"/>
    </row>
    <row r="13" spans="1:6" s="1" customFormat="1" ht="24" customHeight="1">
      <c r="A13" s="6">
        <v>11</v>
      </c>
      <c r="B13" s="8" t="s">
        <v>19</v>
      </c>
      <c r="C13" s="9" t="s">
        <v>21</v>
      </c>
      <c r="D13" s="9" t="str">
        <f>"1119"</f>
        <v>1119</v>
      </c>
      <c r="E13" s="6">
        <v>75.76</v>
      </c>
      <c r="F13" s="6"/>
    </row>
    <row r="14" spans="1:6" s="1" customFormat="1" ht="24" customHeight="1">
      <c r="A14" s="6">
        <v>12</v>
      </c>
      <c r="B14" s="8" t="s">
        <v>19</v>
      </c>
      <c r="C14" s="9" t="s">
        <v>22</v>
      </c>
      <c r="D14" s="9" t="str">
        <f>"1301"</f>
        <v>1301</v>
      </c>
      <c r="E14" s="6">
        <v>74.84</v>
      </c>
      <c r="F14" s="6"/>
    </row>
    <row r="15" spans="1:6" s="1" customFormat="1" ht="24" customHeight="1">
      <c r="A15" s="6">
        <v>13</v>
      </c>
      <c r="B15" s="8" t="s">
        <v>19</v>
      </c>
      <c r="C15" s="9" t="s">
        <v>23</v>
      </c>
      <c r="D15" s="9">
        <v>1115</v>
      </c>
      <c r="E15" s="11">
        <v>74.6</v>
      </c>
      <c r="F15" s="9" t="s">
        <v>24</v>
      </c>
    </row>
    <row r="16" spans="1:6" s="1" customFormat="1" ht="24" customHeight="1">
      <c r="A16" s="6">
        <v>14</v>
      </c>
      <c r="B16" s="8" t="s">
        <v>25</v>
      </c>
      <c r="C16" s="9" t="s">
        <v>26</v>
      </c>
      <c r="D16" s="9" t="str">
        <f>"1401"</f>
        <v>1401</v>
      </c>
      <c r="E16" s="6">
        <v>74.64</v>
      </c>
      <c r="F16" s="6"/>
    </row>
    <row r="17" spans="1:6" s="1" customFormat="1" ht="24" customHeight="1">
      <c r="A17" s="6">
        <v>15</v>
      </c>
      <c r="B17" s="8" t="s">
        <v>25</v>
      </c>
      <c r="C17" s="9" t="s">
        <v>27</v>
      </c>
      <c r="D17" s="9" t="str">
        <f>"1403"</f>
        <v>1403</v>
      </c>
      <c r="E17" s="6">
        <v>73.32</v>
      </c>
      <c r="F17" s="6"/>
    </row>
    <row r="18" spans="1:6" s="1" customFormat="1" ht="24" customHeight="1">
      <c r="A18" s="6">
        <v>16</v>
      </c>
      <c r="B18" s="8" t="s">
        <v>25</v>
      </c>
      <c r="C18" s="9" t="s">
        <v>28</v>
      </c>
      <c r="D18" s="9" t="str">
        <f>"1326"</f>
        <v>1326</v>
      </c>
      <c r="E18" s="6">
        <v>72.52</v>
      </c>
      <c r="F18" s="6"/>
    </row>
    <row r="19" spans="1:6" s="1" customFormat="1" ht="24" customHeight="1">
      <c r="A19" s="6">
        <v>17</v>
      </c>
      <c r="B19" s="8" t="s">
        <v>29</v>
      </c>
      <c r="C19" s="9" t="s">
        <v>30</v>
      </c>
      <c r="D19" s="9" t="str">
        <f>"1409"</f>
        <v>1409</v>
      </c>
      <c r="E19" s="6">
        <v>70.76</v>
      </c>
      <c r="F19" s="6"/>
    </row>
    <row r="20" spans="1:6" s="1" customFormat="1" ht="24" customHeight="1">
      <c r="A20" s="6">
        <v>18</v>
      </c>
      <c r="B20" s="8" t="s">
        <v>29</v>
      </c>
      <c r="C20" s="9" t="s">
        <v>31</v>
      </c>
      <c r="D20" s="9" t="str">
        <f>"1503"</f>
        <v>1503</v>
      </c>
      <c r="E20" s="6">
        <v>69.08</v>
      </c>
      <c r="F20" s="6"/>
    </row>
    <row r="21" spans="1:6" s="1" customFormat="1" ht="24" customHeight="1">
      <c r="A21" s="6">
        <v>19</v>
      </c>
      <c r="B21" s="8" t="s">
        <v>29</v>
      </c>
      <c r="C21" s="9" t="s">
        <v>32</v>
      </c>
      <c r="D21" s="9" t="str">
        <f>"1414"</f>
        <v>1414</v>
      </c>
      <c r="E21" s="6">
        <v>68.68</v>
      </c>
      <c r="F21" s="6"/>
    </row>
    <row r="22" spans="1:6" s="1" customFormat="1" ht="24" customHeight="1">
      <c r="A22" s="6">
        <v>20</v>
      </c>
      <c r="B22" s="8" t="s">
        <v>29</v>
      </c>
      <c r="C22" s="9" t="s">
        <v>33</v>
      </c>
      <c r="D22" s="9" t="str">
        <f>"1416"</f>
        <v>1416</v>
      </c>
      <c r="E22" s="6">
        <v>68.68</v>
      </c>
      <c r="F22" s="6"/>
    </row>
    <row r="23" spans="1:6" s="1" customFormat="1" ht="24" customHeight="1">
      <c r="A23" s="6">
        <v>21</v>
      </c>
      <c r="B23" s="8" t="s">
        <v>34</v>
      </c>
      <c r="C23" s="9" t="s">
        <v>35</v>
      </c>
      <c r="D23" s="9" t="str">
        <f>"1707"</f>
        <v>1707</v>
      </c>
      <c r="E23" s="6">
        <v>66.64</v>
      </c>
      <c r="F23" s="6"/>
    </row>
    <row r="24" spans="1:6" s="1" customFormat="1" ht="24" customHeight="1">
      <c r="A24" s="6">
        <v>22</v>
      </c>
      <c r="B24" s="8" t="s">
        <v>34</v>
      </c>
      <c r="C24" s="9" t="s">
        <v>36</v>
      </c>
      <c r="D24" s="9" t="str">
        <f>"1610"</f>
        <v>1610</v>
      </c>
      <c r="E24" s="6">
        <v>65.04</v>
      </c>
      <c r="F24" s="6"/>
    </row>
    <row r="25" spans="1:6" s="1" customFormat="1" ht="24" customHeight="1">
      <c r="A25" s="6">
        <v>23</v>
      </c>
      <c r="B25" s="8" t="s">
        <v>34</v>
      </c>
      <c r="C25" s="9" t="s">
        <v>37</v>
      </c>
      <c r="D25" s="9" t="str">
        <f>"1526"</f>
        <v>1526</v>
      </c>
      <c r="E25" s="6">
        <v>65</v>
      </c>
      <c r="F25" s="6"/>
    </row>
    <row r="26" spans="1:6" s="1" customFormat="1" ht="24" customHeight="1">
      <c r="A26" s="6">
        <v>24</v>
      </c>
      <c r="B26" s="8" t="s">
        <v>38</v>
      </c>
      <c r="C26" s="9" t="s">
        <v>39</v>
      </c>
      <c r="D26" s="9" t="str">
        <f>"1727"</f>
        <v>1727</v>
      </c>
      <c r="E26" s="6">
        <v>72.36</v>
      </c>
      <c r="F26" s="6"/>
    </row>
    <row r="27" spans="1:6" s="1" customFormat="1" ht="24" customHeight="1">
      <c r="A27" s="6">
        <v>25</v>
      </c>
      <c r="B27" s="8" t="s">
        <v>38</v>
      </c>
      <c r="C27" s="9" t="s">
        <v>40</v>
      </c>
      <c r="D27" s="9" t="str">
        <f>"1717"</f>
        <v>1717</v>
      </c>
      <c r="E27" s="6">
        <v>67.88</v>
      </c>
      <c r="F27" s="6"/>
    </row>
    <row r="28" spans="1:6" s="1" customFormat="1" ht="24" customHeight="1">
      <c r="A28" s="6">
        <v>26</v>
      </c>
      <c r="B28" s="8" t="s">
        <v>41</v>
      </c>
      <c r="C28" s="9" t="s">
        <v>42</v>
      </c>
      <c r="D28" s="9" t="str">
        <f>"1921"</f>
        <v>1921</v>
      </c>
      <c r="E28" s="6">
        <v>78.04</v>
      </c>
      <c r="F28" s="6"/>
    </row>
    <row r="29" spans="1:6" s="1" customFormat="1" ht="24" customHeight="1">
      <c r="A29" s="6">
        <v>27</v>
      </c>
      <c r="B29" s="8" t="s">
        <v>41</v>
      </c>
      <c r="C29" s="9" t="s">
        <v>43</v>
      </c>
      <c r="D29" s="9" t="str">
        <f>"1824"</f>
        <v>1824</v>
      </c>
      <c r="E29" s="6">
        <v>72.12</v>
      </c>
      <c r="F29" s="6"/>
    </row>
    <row r="30" spans="1:6" s="1" customFormat="1" ht="24" customHeight="1">
      <c r="A30" s="6">
        <v>28</v>
      </c>
      <c r="B30" s="8" t="s">
        <v>41</v>
      </c>
      <c r="C30" s="9" t="s">
        <v>44</v>
      </c>
      <c r="D30" s="9" t="str">
        <f>"1808"</f>
        <v>1808</v>
      </c>
      <c r="E30" s="6">
        <v>70.48</v>
      </c>
      <c r="F30" s="6"/>
    </row>
    <row r="31" spans="1:6" s="1" customFormat="1" ht="24" customHeight="1">
      <c r="A31" s="6">
        <v>29</v>
      </c>
      <c r="B31" s="8" t="s">
        <v>41</v>
      </c>
      <c r="C31" s="9" t="s">
        <v>45</v>
      </c>
      <c r="D31" s="9">
        <v>1830</v>
      </c>
      <c r="E31" s="6">
        <v>70.24</v>
      </c>
      <c r="F31" s="9" t="s">
        <v>24</v>
      </c>
    </row>
    <row r="32" spans="1:6" s="1" customFormat="1" ht="24" customHeight="1">
      <c r="A32" s="6">
        <v>30</v>
      </c>
      <c r="B32" s="8" t="s">
        <v>46</v>
      </c>
      <c r="C32" s="9" t="s">
        <v>47</v>
      </c>
      <c r="D32" s="9" t="str">
        <f>"2002"</f>
        <v>2002</v>
      </c>
      <c r="E32" s="6">
        <v>74.36</v>
      </c>
      <c r="F32" s="6"/>
    </row>
    <row r="33" spans="1:6" s="1" customFormat="1" ht="24" customHeight="1">
      <c r="A33" s="6">
        <v>31</v>
      </c>
      <c r="B33" s="8" t="s">
        <v>46</v>
      </c>
      <c r="C33" s="9" t="s">
        <v>48</v>
      </c>
      <c r="D33" s="9" t="str">
        <f>"2021"</f>
        <v>2021</v>
      </c>
      <c r="E33" s="6">
        <v>71</v>
      </c>
      <c r="F33" s="6"/>
    </row>
    <row r="34" spans="1:6" s="1" customFormat="1" ht="24" customHeight="1">
      <c r="A34" s="6">
        <v>32</v>
      </c>
      <c r="B34" s="8" t="s">
        <v>49</v>
      </c>
      <c r="C34" s="9" t="s">
        <v>50</v>
      </c>
      <c r="D34" s="9" t="str">
        <f>"2230"</f>
        <v>2230</v>
      </c>
      <c r="E34" s="6">
        <v>65.84</v>
      </c>
      <c r="F34" s="6"/>
    </row>
    <row r="35" spans="1:6" s="1" customFormat="1" ht="24" customHeight="1">
      <c r="A35" s="6">
        <v>33</v>
      </c>
      <c r="B35" s="8" t="s">
        <v>49</v>
      </c>
      <c r="C35" s="9" t="s">
        <v>51</v>
      </c>
      <c r="D35" s="9" t="str">
        <f>"2226"</f>
        <v>2226</v>
      </c>
      <c r="E35" s="6">
        <v>63.36</v>
      </c>
      <c r="F35" s="6"/>
    </row>
    <row r="36" spans="1:6" s="1" customFormat="1" ht="24" customHeight="1">
      <c r="A36" s="6">
        <v>34</v>
      </c>
      <c r="B36" s="8" t="s">
        <v>52</v>
      </c>
      <c r="C36" s="9" t="s">
        <v>53</v>
      </c>
      <c r="D36" s="9" t="str">
        <f>"2309"</f>
        <v>2309</v>
      </c>
      <c r="E36" s="6">
        <v>59.76</v>
      </c>
      <c r="F36" s="6"/>
    </row>
    <row r="37" spans="1:6" s="1" customFormat="1" ht="24" customHeight="1">
      <c r="A37" s="6">
        <v>35</v>
      </c>
      <c r="B37" s="8" t="s">
        <v>52</v>
      </c>
      <c r="C37" s="9" t="s">
        <v>54</v>
      </c>
      <c r="D37" s="9" t="str">
        <f>"2310"</f>
        <v>2310</v>
      </c>
      <c r="E37" s="6">
        <v>57.84</v>
      </c>
      <c r="F37" s="6"/>
    </row>
    <row r="38" spans="1:6" s="1" customFormat="1" ht="24" customHeight="1">
      <c r="A38" s="6">
        <v>36</v>
      </c>
      <c r="B38" s="8" t="s">
        <v>55</v>
      </c>
      <c r="C38" s="9" t="s">
        <v>56</v>
      </c>
      <c r="D38" s="9" t="str">
        <f>"2328"</f>
        <v>2328</v>
      </c>
      <c r="E38" s="6">
        <v>67.04</v>
      </c>
      <c r="F38" s="6"/>
    </row>
    <row r="39" spans="1:6" s="1" customFormat="1" ht="24" customHeight="1">
      <c r="A39" s="6">
        <v>37</v>
      </c>
      <c r="B39" s="8" t="s">
        <v>55</v>
      </c>
      <c r="C39" s="9" t="s">
        <v>57</v>
      </c>
      <c r="D39" s="9" t="str">
        <f>"2404"</f>
        <v>2404</v>
      </c>
      <c r="E39" s="6">
        <v>66.12</v>
      </c>
      <c r="F39" s="6"/>
    </row>
    <row r="40" spans="1:6" s="1" customFormat="1" ht="24" customHeight="1">
      <c r="A40" s="6">
        <v>38</v>
      </c>
      <c r="B40" s="8" t="s">
        <v>58</v>
      </c>
      <c r="C40" s="9" t="s">
        <v>59</v>
      </c>
      <c r="D40" s="9" t="str">
        <f>"2407"</f>
        <v>2407</v>
      </c>
      <c r="E40" s="6">
        <v>59.64</v>
      </c>
      <c r="F40" s="6"/>
    </row>
    <row r="41" spans="1:6" s="1" customFormat="1" ht="24" customHeight="1">
      <c r="A41" s="6">
        <v>39</v>
      </c>
      <c r="B41" s="8" t="s">
        <v>58</v>
      </c>
      <c r="C41" s="9" t="s">
        <v>60</v>
      </c>
      <c r="D41" s="9" t="str">
        <f>"2408"</f>
        <v>2408</v>
      </c>
      <c r="E41" s="6">
        <v>56.64</v>
      </c>
      <c r="F41" s="6"/>
    </row>
    <row r="42" spans="1:6" s="1" customFormat="1" ht="24" customHeight="1">
      <c r="A42" s="6">
        <v>40</v>
      </c>
      <c r="B42" s="8" t="s">
        <v>61</v>
      </c>
      <c r="C42" s="9" t="s">
        <v>62</v>
      </c>
      <c r="D42" s="9" t="str">
        <f>"2528"</f>
        <v>2528</v>
      </c>
      <c r="E42" s="6">
        <v>73.72</v>
      </c>
      <c r="F42" s="6"/>
    </row>
    <row r="43" spans="1:6" s="1" customFormat="1" ht="24" customHeight="1">
      <c r="A43" s="6">
        <v>41</v>
      </c>
      <c r="B43" s="8" t="s">
        <v>61</v>
      </c>
      <c r="C43" s="9" t="s">
        <v>63</v>
      </c>
      <c r="D43" s="9" t="str">
        <f>"2530"</f>
        <v>2530</v>
      </c>
      <c r="E43" s="6">
        <v>73.08</v>
      </c>
      <c r="F43" s="6"/>
    </row>
    <row r="44" spans="1:6" s="1" customFormat="1" ht="24" customHeight="1">
      <c r="A44" s="6">
        <v>42</v>
      </c>
      <c r="B44" s="8" t="s">
        <v>61</v>
      </c>
      <c r="C44" s="9" t="s">
        <v>64</v>
      </c>
      <c r="D44" s="9" t="str">
        <f>"2420"</f>
        <v>2420</v>
      </c>
      <c r="E44" s="6">
        <v>71.68</v>
      </c>
      <c r="F44" s="6"/>
    </row>
    <row r="45" spans="1:6" s="1" customFormat="1" ht="24" customHeight="1">
      <c r="A45" s="6">
        <v>43</v>
      </c>
      <c r="B45" s="8" t="s">
        <v>61</v>
      </c>
      <c r="C45" s="9" t="s">
        <v>65</v>
      </c>
      <c r="D45" s="9">
        <v>2422</v>
      </c>
      <c r="E45" s="6">
        <v>70.68</v>
      </c>
      <c r="F45" s="9" t="s">
        <v>24</v>
      </c>
    </row>
    <row r="46" spans="1:6" s="1" customFormat="1" ht="24" customHeight="1">
      <c r="A46" s="6">
        <v>44</v>
      </c>
      <c r="B46" s="8" t="s">
        <v>66</v>
      </c>
      <c r="C46" s="9" t="s">
        <v>67</v>
      </c>
      <c r="D46" s="9" t="str">
        <f>"2724"</f>
        <v>2724</v>
      </c>
      <c r="E46" s="6">
        <v>77.16</v>
      </c>
      <c r="F46" s="6"/>
    </row>
    <row r="47" spans="1:6" s="1" customFormat="1" ht="24" customHeight="1">
      <c r="A47" s="6">
        <v>45</v>
      </c>
      <c r="B47" s="8" t="s">
        <v>66</v>
      </c>
      <c r="C47" s="9" t="s">
        <v>68</v>
      </c>
      <c r="D47" s="9" t="str">
        <f>"2709"</f>
        <v>2709</v>
      </c>
      <c r="E47" s="6">
        <v>74.2</v>
      </c>
      <c r="F47" s="6"/>
    </row>
    <row r="48" spans="1:6" s="1" customFormat="1" ht="24" customHeight="1">
      <c r="A48" s="6">
        <v>46</v>
      </c>
      <c r="B48" s="8" t="s">
        <v>69</v>
      </c>
      <c r="C48" s="9" t="s">
        <v>70</v>
      </c>
      <c r="D48" s="9" t="str">
        <f>"2802"</f>
        <v>2802</v>
      </c>
      <c r="E48" s="6">
        <v>71.4</v>
      </c>
      <c r="F48" s="6"/>
    </row>
    <row r="49" spans="1:6" s="1" customFormat="1" ht="24" customHeight="1">
      <c r="A49" s="6">
        <v>47</v>
      </c>
      <c r="B49" s="8" t="s">
        <v>69</v>
      </c>
      <c r="C49" s="9" t="s">
        <v>71</v>
      </c>
      <c r="D49" s="9" t="str">
        <f>"2727"</f>
        <v>2727</v>
      </c>
      <c r="E49" s="6">
        <v>68.24</v>
      </c>
      <c r="F49" s="6"/>
    </row>
    <row r="50" spans="1:6" s="1" customFormat="1" ht="24" customHeight="1">
      <c r="A50" s="6">
        <v>48</v>
      </c>
      <c r="B50" s="8" t="s">
        <v>69</v>
      </c>
      <c r="C50" s="9" t="s">
        <v>72</v>
      </c>
      <c r="D50" s="9" t="str">
        <f>"2728"</f>
        <v>2728</v>
      </c>
      <c r="E50" s="6">
        <v>60.32</v>
      </c>
      <c r="F50" s="6"/>
    </row>
  </sheetData>
  <sheetProtection/>
  <autoFilter ref="A2:F50"/>
  <mergeCells count="1">
    <mergeCell ref="B1:F1"/>
  </mergeCells>
  <printOptions horizontalCentered="1"/>
  <pageMargins left="0.5548611111111111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dcterms:created xsi:type="dcterms:W3CDTF">2021-06-03T03:21:27Z</dcterms:created>
  <dcterms:modified xsi:type="dcterms:W3CDTF">2021-07-06T07:11:27Z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B4AF0EF031414D3D8D44868B9DFB80FC</vt:lpwstr>
  </property>
</Properties>
</file>